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6645" activeTab="2"/>
  </bookViews>
  <sheets>
    <sheet name="Лист 1 " sheetId="11" r:id="rId1"/>
    <sheet name="Лист2 " sheetId="12" r:id="rId2"/>
    <sheet name="Расчет на 2021" sheetId="10" r:id="rId3"/>
  </sheets>
  <definedNames>
    <definedName name="_xlnm.Print_Titles" localSheetId="0">'Лист 1 '!$32:$34</definedName>
    <definedName name="_xlnm.Print_Titles" localSheetId="1">'Лист2 '!$4:$6</definedName>
    <definedName name="_xlnm.Print_Area" localSheetId="0">'Лист 1 '!$A$1:$L$119</definedName>
    <definedName name="_xlnm.Print_Area" localSheetId="1">'Лист2 '!$A$1:$M$44</definedName>
    <definedName name="_xlnm.Print_Area" localSheetId="2">'Расчет на 2021'!$A$1:$L$126</definedName>
  </definedNames>
  <calcPr calcId="125725"/>
</workbook>
</file>

<file path=xl/calcChain.xml><?xml version="1.0" encoding="utf-8"?>
<calcChain xmlns="http://schemas.openxmlformats.org/spreadsheetml/2006/main">
  <c r="M126" i="10"/>
  <c r="M125"/>
  <c r="M124"/>
  <c r="L11" i="12"/>
  <c r="K11"/>
  <c r="L25"/>
  <c r="K25"/>
  <c r="J25"/>
  <c r="L22"/>
  <c r="K22"/>
  <c r="K23"/>
  <c r="L23"/>
  <c r="J23"/>
  <c r="K96" i="11"/>
  <c r="K92" s="1"/>
  <c r="I96"/>
  <c r="I92" s="1"/>
  <c r="H96"/>
  <c r="H92" s="1"/>
  <c r="M120" i="10"/>
  <c r="H115" l="1"/>
  <c r="H116"/>
  <c r="L62"/>
  <c r="K62"/>
  <c r="H66"/>
  <c r="H67"/>
  <c r="H65"/>
  <c r="L60"/>
  <c r="K60"/>
  <c r="F15"/>
  <c r="I15" s="1"/>
  <c r="L7" i="12"/>
  <c r="K7"/>
  <c r="I54" i="11"/>
  <c r="I57" i="12"/>
  <c r="K81" i="11"/>
  <c r="K60" s="1"/>
  <c r="I81"/>
  <c r="I60" s="1"/>
  <c r="H81"/>
  <c r="H60" s="1"/>
  <c r="K54"/>
  <c r="H54"/>
  <c r="K42"/>
  <c r="I42"/>
  <c r="I41" s="1"/>
  <c r="K41"/>
  <c r="H41"/>
  <c r="K37" l="1"/>
  <c r="H68" i="10"/>
  <c r="I68" s="1"/>
  <c r="K68" s="1"/>
  <c r="H15"/>
  <c r="J22" i="12"/>
  <c r="J11" s="1"/>
  <c r="J7" s="1"/>
  <c r="I37" i="11"/>
  <c r="H37"/>
  <c r="H110" i="10"/>
  <c r="H109"/>
  <c r="H117"/>
  <c r="I90"/>
  <c r="F79"/>
  <c r="H79" s="1"/>
  <c r="F78"/>
  <c r="L68" l="1"/>
  <c r="M60" i="11"/>
  <c r="H111" i="10"/>
  <c r="I111" s="1"/>
  <c r="K111" s="1"/>
  <c r="F80"/>
  <c r="H80" s="1"/>
  <c r="H78"/>
  <c r="I79"/>
  <c r="I78"/>
  <c r="L111" l="1"/>
  <c r="I80"/>
  <c r="H114"/>
  <c r="H118" s="1"/>
  <c r="I106"/>
  <c r="L102"/>
  <c r="K102"/>
  <c r="I92"/>
  <c r="L92" s="1"/>
  <c r="I91"/>
  <c r="L90"/>
  <c r="K90"/>
  <c r="D85"/>
  <c r="I85" s="1"/>
  <c r="L58"/>
  <c r="K58"/>
  <c r="I56"/>
  <c r="L52"/>
  <c r="K52"/>
  <c r="I49"/>
  <c r="L49" s="1"/>
  <c r="L48"/>
  <c r="K48"/>
  <c r="L47"/>
  <c r="K47"/>
  <c r="L43"/>
  <c r="K43"/>
  <c r="L38"/>
  <c r="K38"/>
  <c r="I35"/>
  <c r="L35" s="1"/>
  <c r="I23"/>
  <c r="L23" s="1"/>
  <c r="L25" s="1"/>
  <c r="F16"/>
  <c r="I16" s="1"/>
  <c r="F14"/>
  <c r="I14" s="1"/>
  <c r="F13"/>
  <c r="I13" s="1"/>
  <c r="F12"/>
  <c r="H12" s="1"/>
  <c r="F11"/>
  <c r="I11" s="1"/>
  <c r="I70" l="1"/>
  <c r="I12"/>
  <c r="I93"/>
  <c r="K56"/>
  <c r="L56"/>
  <c r="K91"/>
  <c r="H13"/>
  <c r="I25"/>
  <c r="I118"/>
  <c r="K92"/>
  <c r="L91"/>
  <c r="L106"/>
  <c r="K106"/>
  <c r="H16"/>
  <c r="K35"/>
  <c r="G85"/>
  <c r="H11"/>
  <c r="H14"/>
  <c r="F17"/>
  <c r="K23"/>
  <c r="K25" s="1"/>
  <c r="K49"/>
  <c r="L118" l="1"/>
  <c r="I120"/>
  <c r="L120" s="1"/>
  <c r="K93"/>
  <c r="H95"/>
  <c r="K118"/>
  <c r="L93"/>
  <c r="H17"/>
  <c r="I17"/>
  <c r="L70"/>
  <c r="K70"/>
  <c r="H28"/>
  <c r="M70" s="1"/>
  <c r="K120" l="1"/>
</calcChain>
</file>

<file path=xl/comments1.xml><?xml version="1.0" encoding="utf-8"?>
<comments xmlns="http://schemas.openxmlformats.org/spreadsheetml/2006/main">
  <authors>
    <author>Автор</author>
  </authors>
  <commentList>
    <comment ref="A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1.4</t>
        </r>
      </text>
    </commen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1.5</t>
        </r>
      </text>
    </comment>
    <comment ref="A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1.6</t>
        </r>
      </text>
    </comment>
    <comment ref="A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1.8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1.10</t>
        </r>
      </text>
    </comment>
    <comment ref="A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 пункт 1.11</t>
        </r>
      </text>
    </comment>
    <comment ref="A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  <comment ref="A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в расчетах</t>
        </r>
      </text>
    </comment>
  </commentList>
</comments>
</file>

<file path=xl/sharedStrings.xml><?xml version="1.0" encoding="utf-8"?>
<sst xmlns="http://schemas.openxmlformats.org/spreadsheetml/2006/main" count="429" uniqueCount="313">
  <si>
    <t>Наименование показателя</t>
  </si>
  <si>
    <t>Код строки</t>
  </si>
  <si>
    <t>Код по бюджетной классификации Российской Федерации</t>
  </si>
  <si>
    <t>прочие выплаты персоналу, в том числе компенсационного характера</t>
  </si>
  <si>
    <t>социальное обеспечение детей-сирот и детей, оставшихся без попечения родителей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</si>
  <si>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</si>
  <si>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взносы в международные организации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</si>
  <si>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</si>
  <si>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</si>
  <si>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х</t>
  </si>
  <si>
    <t>0001</t>
  </si>
  <si>
    <t>Прочие выплаты, всего</t>
  </si>
  <si>
    <t>0002</t>
  </si>
  <si>
    <t>из них:
уплата штрафов (в том числе административных), пеней</t>
  </si>
  <si>
    <t>____________________________________________________</t>
  </si>
  <si>
    <t xml:space="preserve">в том числе: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</si>
  <si>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</si>
  <si>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</si>
  <si>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из них:
налог на имущество организаций и земельный налог</t>
  </si>
  <si>
    <t>за пределами 
 планового периода</t>
  </si>
  <si>
    <t>закупка товаров, работ, услуг в сфере информационно-коммуникационных технологий</t>
  </si>
  <si>
    <t>Коды</t>
  </si>
  <si>
    <t>Дата</t>
  </si>
  <si>
    <t>по Сводному реестру</t>
  </si>
  <si>
    <t>ИНН</t>
  </si>
  <si>
    <t>КПП</t>
  </si>
  <si>
    <t>Единица измерения: руб</t>
  </si>
  <si>
    <t>по ОКЕИ</t>
  </si>
  <si>
    <t>глава по БК</t>
  </si>
  <si>
    <t xml:space="preserve">Сумма </t>
  </si>
  <si>
    <t>Аналитический код</t>
  </si>
  <si>
    <t>(наименование органа - учредителя (учреждения)</t>
  </si>
  <si>
    <t>из них:
увеличение остатков денежных средств за счет возврата дебиторской задолженности прошлых лет</t>
  </si>
  <si>
    <t>прочая закупка товаров, работ и услуг, всего</t>
  </si>
  <si>
    <t>социальные и иные выплаты населению, всего</t>
  </si>
  <si>
    <t>уплата налогов, сборов и иных платежей, всего</t>
  </si>
  <si>
    <t>в том числе:
доходы от собственности</t>
  </si>
  <si>
    <t>доходы от оказания услуг, работ, компенсации затрат учреждений</t>
  </si>
  <si>
    <t>доходы от штрафов, пеней, иных сумм принудительного изъятия</t>
  </si>
  <si>
    <t>доходы от операций с активами, всего</t>
  </si>
  <si>
    <t>Прочие поступления, всего</t>
  </si>
  <si>
    <t xml:space="preserve">Раздел 1.  Показатели по поступлениям  и выплатам </t>
  </si>
  <si>
    <t xml:space="preserve"> Выплаты по расходам, всего:</t>
  </si>
  <si>
    <t>в том числе:
на выплаты персоналу всего:</t>
  </si>
  <si>
    <t>иные выплаты, за исключением фонда оплаты труда учреждения, для выполнения отдельных полномочий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</si>
  <si>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</si>
  <si>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прочие выплаты (кроме выплат на закупку товаров, работ, услуг)</t>
  </si>
  <si>
    <t>выплаты на закупку товаров, работ, услуг, всего</t>
  </si>
  <si>
    <t>в том числе:
выплаты на закупку научно-исследовательских и опытно-конструкторских работ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</si>
  <si>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</si>
  <si>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</si>
  <si>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в том числе:
социальные выплаты гражданам, кроме публичных нормативных социальных выплат</t>
  </si>
  <si>
    <t>в том числе:
пособия, компенсации и иные социальные выплаты гражданам, кроме публичных нормативных обязательств</t>
  </si>
  <si>
    <t>из них:
гранты, предоставляемые другим организациям и физическим лицам</t>
  </si>
  <si>
    <t>в том числе:
оплата труда</t>
  </si>
  <si>
    <t>прочие доходы</t>
  </si>
  <si>
    <t>в том числе:
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</si>
  <si>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 и физическим лицам</t>
  </si>
  <si>
    <t>Поступления от доходов, всего:</t>
  </si>
  <si>
    <t>Утверждаю</t>
  </si>
  <si>
    <t xml:space="preserve"> Выплаты, уменьшающие доход, всего****</t>
  </si>
  <si>
    <t>в том числе:
налог на прибыль****</t>
  </si>
  <si>
    <t>налог на добавленную стоимость****</t>
  </si>
  <si>
    <t>прочие налоги, уменьшающие доход****</t>
  </si>
  <si>
    <t>***** Показатель бюджетными учреждениями не  формируется</t>
  </si>
  <si>
    <t>**** Показатель отражается со знаком "минус"</t>
  </si>
  <si>
    <t xml:space="preserve">* В случае утверждения закона (решения) о бюджете на текущий финансовый год и плановый период </t>
  </si>
  <si>
    <t>** Указывается дата подписания Плана, в случае утверждения Плана руководителем учредения - дата утверждения Плана</t>
  </si>
  <si>
    <t>в том числе:
субсидии на финансовое обеспечение выполнения государственного (муниципального) 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</si>
  <si>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 задания за счет средств бюджета Федерального фонда обязательного медицинского страхования</t>
  </si>
  <si>
    <t>закупка товаров, работ, услуг в целях капитального ремонта государственного (муниципального) имущества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</si>
  <si>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</si>
  <si>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</si>
  <si>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капитальные вложения в объекты государственной (муниципальной) собственности</t>
  </si>
  <si>
    <t>*** Показатель формируется в случае принятия учреждением решения об утверждении Плана обособленного подразделению</t>
  </si>
  <si>
    <t>(наименование должности)</t>
  </si>
  <si>
    <t>(подпись)                      (расшифровка подписи)</t>
  </si>
  <si>
    <t>Раздел 2. Сведения по выплатам  на закупки товаров,работ,услуг</t>
  </si>
  <si>
    <t>№ 
п/п</t>
  </si>
  <si>
    <t>Коды 
строк</t>
  </si>
  <si>
    <t>Год начала закупки</t>
  </si>
  <si>
    <t>за пределами  планового периода</t>
  </si>
  <si>
    <t>4</t>
  </si>
  <si>
    <t>5</t>
  </si>
  <si>
    <t>6</t>
  </si>
  <si>
    <t>7</t>
  </si>
  <si>
    <t>8</t>
  </si>
  <si>
    <t>Выплаты на закупку товаров, работ, услуг, всего</t>
  </si>
  <si>
    <t>1.1</t>
  </si>
  <si>
    <t>26100</t>
  </si>
  <si>
    <t>1.2.</t>
  </si>
  <si>
    <t>26200</t>
  </si>
  <si>
    <t>1.3.</t>
  </si>
  <si>
    <t>26300</t>
  </si>
  <si>
    <t xml:space="preserve">в том числе:
в соответствии с Федеральным законом № 44-ФЗ </t>
  </si>
  <si>
    <t>1.3.1.2.</t>
  </si>
  <si>
    <t>в соответствии с Федеральным законом  № 223-ФЗ **</t>
  </si>
  <si>
    <t>за счет субсидии, предоставляемых в соответствии с абзацем вторым 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</si>
  <si>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</si>
  <si>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</si>
  <si>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в соответствии с Федеральным законом  №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</si>
  <si>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</si>
  <si>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 № 44-ФЗ  по соответствующему году закупки</t>
  </si>
  <si>
    <t>26400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</si>
  <si>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</si>
  <si>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   по соответствующему году закупки</t>
  </si>
  <si>
    <t>26500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</si>
  <si>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</si>
  <si>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</si>
  <si>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</si>
  <si>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</si>
  <si>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</si>
  <si>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(фамиллия, инициалы)</t>
  </si>
  <si>
    <t>(телефон)</t>
  </si>
  <si>
    <t>Наименование</t>
  </si>
  <si>
    <t>Кол-во штук</t>
  </si>
  <si>
    <t>ИТОГО</t>
  </si>
  <si>
    <t>Наименование статьи расходов</t>
  </si>
  <si>
    <t>3. Ст.223        Коммунальные услуги</t>
  </si>
  <si>
    <t xml:space="preserve">Начальник </t>
  </si>
  <si>
    <t>Орган, осуществляющий функции и полномочия учредителя         Управление образования Администрации МО "Можгинский район"</t>
  </si>
  <si>
    <t xml:space="preserve">Учреждение  </t>
  </si>
  <si>
    <t>прочие работы,услуги</t>
  </si>
  <si>
    <t>в том числе:
от реализации нефинансовых активов (материальные запасы)</t>
  </si>
  <si>
    <t>244(226)</t>
  </si>
  <si>
    <t>244(346)</t>
  </si>
  <si>
    <t>экономист</t>
  </si>
  <si>
    <t>Сумма</t>
  </si>
  <si>
    <t>Срок эксплуатации</t>
  </si>
  <si>
    <t>Степень износа</t>
  </si>
  <si>
    <t>Цена за 1 шт.</t>
  </si>
  <si>
    <t>ИТОГО по ст.346</t>
  </si>
  <si>
    <t xml:space="preserve">               ДОХОДЫ   по ДопБК. 2.01130            </t>
  </si>
  <si>
    <t>(доход от пришкольного участка, работы учащихся)</t>
  </si>
  <si>
    <t>1. От пришкольного участка</t>
  </si>
  <si>
    <t>Цены подлежат изменению в связи с макроэкономической ситуацией</t>
  </si>
  <si>
    <t>Кол-во(кг)</t>
  </si>
  <si>
    <t>Цена(руб за кг)</t>
  </si>
  <si>
    <t>капуста</t>
  </si>
  <si>
    <t>морковь</t>
  </si>
  <si>
    <t>свекла</t>
  </si>
  <si>
    <t>Площадь огорода, включая картофельное поле</t>
  </si>
  <si>
    <t>кв.м.</t>
  </si>
  <si>
    <t xml:space="preserve">2. От работы учащихся в летнее время </t>
  </si>
  <si>
    <t xml:space="preserve">Наименование работ </t>
  </si>
  <si>
    <t>Кол-во дней</t>
  </si>
  <si>
    <t>Число учеников</t>
  </si>
  <si>
    <t>Стоимость 1 дня</t>
  </si>
  <si>
    <t>Услуги по уборке овощей</t>
  </si>
  <si>
    <t>Лесопосадка</t>
  </si>
  <si>
    <t xml:space="preserve">ИТОГО </t>
  </si>
  <si>
    <t>Всего доходов по ДопБК. 2.01130</t>
  </si>
  <si>
    <t xml:space="preserve">               РАСХОДЫ   по ДопБК. 2.01130        </t>
  </si>
  <si>
    <t>1. Ст.221    Услуги  связи</t>
  </si>
  <si>
    <t>междугородние переговоры</t>
  </si>
  <si>
    <t>2. Ст.222     Транспортные услуги</t>
  </si>
  <si>
    <t>Договор №     от                  г с                      (полив участка)</t>
  </si>
  <si>
    <t xml:space="preserve">Сумма на полив (норма в сутки,л*дни потребл.*цена за 1 м3 воды) </t>
  </si>
  <si>
    <t xml:space="preserve">4. Ст. 225     Содержание имущества </t>
  </si>
  <si>
    <t>Ремонт компьютера</t>
  </si>
  <si>
    <t xml:space="preserve">5. Ст.226     Прочие услуги  </t>
  </si>
  <si>
    <t>- 1 % от суммы доходов от предпринимательской деятельности (перечисление через банк)</t>
  </si>
  <si>
    <t>- подписка на периодические издания:</t>
  </si>
  <si>
    <t xml:space="preserve">7. Ст. 292      </t>
  </si>
  <si>
    <t>компенсация за задерж. зарплаты</t>
  </si>
  <si>
    <t>Всего расходов по ДопБК. 2.01130</t>
  </si>
  <si>
    <t xml:space="preserve">               ДОХОДЫ   по ДопБК. 2.440           </t>
  </si>
  <si>
    <t>(доход от металлолома, макулатуры, рассады, отходы столовой)</t>
  </si>
  <si>
    <r>
      <t xml:space="preserve">Приказ по школе на цену отходов </t>
    </r>
    <r>
      <rPr>
        <b/>
        <i/>
        <u/>
        <sz val="10"/>
        <rFont val="Arial Cyr"/>
        <family val="2"/>
        <charset val="204"/>
      </rPr>
      <t xml:space="preserve">№                от                             </t>
    </r>
  </si>
  <si>
    <t>кг в год</t>
  </si>
  <si>
    <t>отходы</t>
  </si>
  <si>
    <t>3.От сбора металлолома, макулатуры, веников, метел, лекарственных трав.</t>
  </si>
  <si>
    <t>Число учащихся</t>
  </si>
  <si>
    <t>Норма на 1 ребенка (кг)</t>
  </si>
  <si>
    <t>План(кг)</t>
  </si>
  <si>
    <t>Стоимость 1 кг( руб)</t>
  </si>
  <si>
    <t>Металлолом (5-11 кл)</t>
  </si>
  <si>
    <t>Макулатура (1-11 кл)</t>
  </si>
  <si>
    <t>Веники (5-11 кл)</t>
  </si>
  <si>
    <t xml:space="preserve">               РАСХОДЫ   по ДопБК. 2.440        </t>
  </si>
  <si>
    <t xml:space="preserve">1. Ст.226     </t>
  </si>
  <si>
    <t>Всего расходов по ДопБК. 2.440</t>
  </si>
  <si>
    <t>Исполнитель экономист Онищенко О.В.</t>
  </si>
  <si>
    <t>картофель</t>
  </si>
  <si>
    <t>лук</t>
  </si>
  <si>
    <t>0</t>
  </si>
  <si>
    <t xml:space="preserve">Договор №            от          20    г.  с СПК к-з </t>
  </si>
  <si>
    <t>Ремонт принтера, ксерокса</t>
  </si>
  <si>
    <t>1.От реализации рассады</t>
  </si>
  <si>
    <r>
      <t xml:space="preserve">Приказ по школе на цену рассады </t>
    </r>
    <r>
      <rPr>
        <b/>
        <i/>
        <u/>
        <sz val="10"/>
        <rFont val="Arial Cyr"/>
        <family val="2"/>
        <charset val="204"/>
      </rPr>
      <t xml:space="preserve">№            от                            </t>
    </r>
  </si>
  <si>
    <t>Кол-во корней(шт)</t>
  </si>
  <si>
    <t>Цена(руб за шт)</t>
  </si>
  <si>
    <t>цветы</t>
  </si>
  <si>
    <r>
      <t xml:space="preserve">2. От отходов столовой </t>
    </r>
    <r>
      <rPr>
        <u/>
        <sz val="12"/>
        <rFont val="Arial Cyr"/>
        <family val="2"/>
        <charset val="204"/>
      </rPr>
      <t xml:space="preserve">( стоимость 1 кг отходов 2 руб.)     </t>
    </r>
  </si>
  <si>
    <r>
      <t xml:space="preserve">Приказ по школе на цену  </t>
    </r>
    <r>
      <rPr>
        <b/>
        <i/>
        <u/>
        <sz val="10"/>
        <rFont val="Arial Cyr"/>
        <family val="2"/>
        <charset val="204"/>
      </rPr>
      <t xml:space="preserve">№              от                                 </t>
    </r>
  </si>
  <si>
    <t>МБОУ Можгинского района"Вишурская основная общеобразовательная школа"</t>
  </si>
  <si>
    <t>УР, Можгинский район, д. Нижний Вишур, ул.Школьная, 4</t>
  </si>
  <si>
    <t>МБОУ "Вишурская ООШ"</t>
  </si>
  <si>
    <t>ИТОГО по ст.344</t>
  </si>
  <si>
    <t>2. Ст. 344</t>
  </si>
  <si>
    <t>3. Ст. 346</t>
  </si>
  <si>
    <t>(на 2020г и плановый период 2021 и 2022 годов)</t>
  </si>
  <si>
    <t>1000</t>
  </si>
  <si>
    <t>от иной приносящей доход деятельности</t>
  </si>
  <si>
    <t>в том числе: 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</si>
  <si>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</si>
  <si>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специальное звание</t>
  </si>
  <si>
    <t>иные выплаты военнослужащих и сотрудников, имеющих специальное звание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</si>
  <si>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</si>
  <si>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 на оплату труда стажеров</t>
  </si>
  <si>
    <t>на иные выплаты гражданским лицам (денежное содержание)</t>
  </si>
  <si>
    <t>уплата  штрафов (в том числе административных) пеней, иных платежей</t>
  </si>
  <si>
    <t>из них:
возврат в бюджет средств субсидии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</si>
  <si>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2013г №44-ФЗ"О контрактной системе в сфере закупок товаров и услуг для обеспечения государственных и муниципальных нужд" (Собрание законодательства Российской Федерации, 2013, №14 ст.1652; 2018, №32, ст.5104) (далее- Федеральный закон №44-ФЗ) и Федерального закона от 18 июля 2011 г №223-ФЗ"О закупках товаров, работ, услуг отдельными видами юридических лиц (Собрание законодательства Российской Федерации, 2011, №30,ст.4571; 2018, №32 ст.5135) (далее - Федеральный закон №223-ФЗ) </t>
  </si>
  <si>
    <t>по контрактам (договорам),планируемым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</si>
  <si>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</si>
  <si>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</t>
  </si>
  <si>
    <t>по контрактам (договорам), планируемым к заключению в соотвествующем финансовом году с учетом требований Федерального закона №44-ФЗ и Федеральногозакона №223-ФЗ</t>
  </si>
  <si>
    <t>1.4.1</t>
  </si>
  <si>
    <t>в том числе:                                                                                                                          за счет субсидий, предоставляемых на финансовое обеспечение выполнение государственного (муниципального) задания</t>
  </si>
  <si>
    <t>26410</t>
  </si>
  <si>
    <t>1.4.1.1</t>
  </si>
  <si>
    <t>26411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</si>
  <si>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</si>
  <si>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</si>
  <si>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</si>
  <si>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</si>
  <si>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</si>
  <si>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</si>
  <si>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</si>
  <si>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</si>
  <si>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за счет субсидий, предоставленных из соответствующего бюджета бюджетной системы Российской Федерации  на осуществление капитальных вложений</t>
  </si>
  <si>
    <t>26430</t>
  </si>
  <si>
    <t>1.4.4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</si>
  <si>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</si>
  <si>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</si>
  <si>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</si>
  <si>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</si>
  <si>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</si>
  <si>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</si>
  <si>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</si>
  <si>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</si>
  <si>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</si>
  <si>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</si>
  <si>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26452</t>
  </si>
  <si>
    <t xml:space="preserve">в том числепо году начала закупки:                                                                                              </t>
  </si>
  <si>
    <t>26510</t>
  </si>
  <si>
    <t>26600</t>
  </si>
  <si>
    <t>в том числе по году начала закупки:</t>
  </si>
  <si>
    <t>26610</t>
  </si>
  <si>
    <t>________________      Тарасова Е.Е.</t>
  </si>
  <si>
    <t>Приносящая доход деятельность</t>
  </si>
  <si>
    <t>244(344)</t>
  </si>
  <si>
    <t>Директор</t>
  </si>
  <si>
    <t>Морозова В.В.</t>
  </si>
  <si>
    <t>Онищенко О.В.</t>
  </si>
  <si>
    <t>Всего доходов по ДопБК. 2.440</t>
  </si>
  <si>
    <t>увеличение стоимости прочих оборотных запасов</t>
  </si>
  <si>
    <t>увеличение стоимости строительных материалов</t>
  </si>
  <si>
    <t>* Указывается сумма закупок товаров, работ, услуг, осуществляемых без учета требований  Федерального закона  № 44-ФЗ  и Федерального закона № 223-ФЗ, в случаях, предусмотренных указанными федеральными законами.</t>
  </si>
  <si>
    <t>** Государственным (муниципальным) бюжетным учреждением не заполняется.</t>
  </si>
  <si>
    <t>СОГЛАСОВАНО</t>
  </si>
  <si>
    <t>Руководитель группы планирования и финансирования</t>
  </si>
  <si>
    <t>Директор                                               Морозова В.В.</t>
  </si>
  <si>
    <t>План финансово-хозяйственной деятельности на 2021г.</t>
  </si>
  <si>
    <t>(на 2021г и плановый период 2022 и 2023 годов)</t>
  </si>
  <si>
    <t>на 2021г. текущий
финансовый год</t>
  </si>
  <si>
    <t>на 2022 г.
первый год планового периода</t>
  </si>
  <si>
    <t>на 2023 г.
второй год планового периода</t>
  </si>
  <si>
    <t>на 2021 г.
(текущий  финансовый год)</t>
  </si>
  <si>
    <t>на 2022 г.
(первый год планового периода)</t>
  </si>
  <si>
    <t>на 2023 г.
(второй год планового периода)</t>
  </si>
  <si>
    <t>_____________  О.Ю.Кузнецова</t>
  </si>
  <si>
    <t>3-16-14</t>
  </si>
  <si>
    <t>Расчеты  по приносящей доход деятельности на 2021 год</t>
  </si>
  <si>
    <t>и плановый период 2022 и  2023 годов</t>
  </si>
  <si>
    <t>Итого на 2021г (на текущий финансовый год) сумма</t>
  </si>
  <si>
    <t>Итого на 2022г (на первый год планового периода)</t>
  </si>
  <si>
    <t>Итого на 2023г (на второй год планового периода</t>
  </si>
  <si>
    <t>Итого  на 2021г (на текущий финансовый год)</t>
  </si>
  <si>
    <t>Итого на 2023г (на второй год планового периода)</t>
  </si>
  <si>
    <t xml:space="preserve">Итого на 2021 год (на текущий финансовый год) </t>
  </si>
  <si>
    <t>Итого на 2022год (на первый год планового периода</t>
  </si>
  <si>
    <t>Итого на 2023год (на второй год планового периода)</t>
  </si>
  <si>
    <t>Итого на 2022год (на первый год планового периода)</t>
  </si>
  <si>
    <t>чеснок</t>
  </si>
  <si>
    <t xml:space="preserve">8. Ст. 296      </t>
  </si>
  <si>
    <t>Краска ВД для внутренних работ</t>
  </si>
  <si>
    <t>Краска ВД для наружных работ</t>
  </si>
  <si>
    <t xml:space="preserve">10. Ст. 346 </t>
  </si>
  <si>
    <t>Бумага А4 500л</t>
  </si>
  <si>
    <t>Ручка шариковая</t>
  </si>
  <si>
    <t>Мешки для мусора 30л</t>
  </si>
  <si>
    <t xml:space="preserve">9. Ст. 310     </t>
  </si>
  <si>
    <t>Принтер 1х10000,00</t>
  </si>
  <si>
    <t>Бумага</t>
  </si>
  <si>
    <t>Канцтовары</t>
  </si>
  <si>
    <t xml:space="preserve">Лампы люминесцентные </t>
  </si>
  <si>
    <t>Перчатки</t>
  </si>
  <si>
    <t>штраф за задерж. зарплаты</t>
  </si>
  <si>
    <t>Управление образования Администрации МО "Можгинский район"</t>
  </si>
  <si>
    <t>"28" декабря  2020 г.</t>
  </si>
  <si>
    <t>28.12.2020</t>
  </si>
  <si>
    <t>от "28" декабря  2020 г.</t>
  </si>
  <si>
    <t>безвозмездные денежные поступления, всего</t>
  </si>
  <si>
    <t xml:space="preserve">в том числе: целевые субсидии
</t>
  </si>
  <si>
    <t xml:space="preserve">субсидии на осуществление капитальных  вложений
</t>
  </si>
  <si>
    <t>закупка энергетических ресурсов</t>
  </si>
  <si>
    <t>247(223)</t>
  </si>
  <si>
    <t>из них:                                                                                                      работы услуги по содержанию имущества</t>
  </si>
  <si>
    <t>244 (225)</t>
  </si>
  <si>
    <t>увеличение стоимости основных средств</t>
  </si>
  <si>
    <t>244(310)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</si>
</sst>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&quot;р.&quot;"/>
    <numFmt numFmtId="166" formatCode="#,##0.00_р_."/>
    <numFmt numFmtId="167" formatCode="00000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u/>
      <sz val="12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i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b/>
      <u/>
      <sz val="12"/>
      <name val="Arial Cyr"/>
      <charset val="204"/>
    </font>
    <font>
      <i/>
      <sz val="11"/>
      <name val="Arial Cyr"/>
      <family val="2"/>
      <charset val="204"/>
    </font>
    <font>
      <i/>
      <sz val="10"/>
      <name val="Arial Cyr"/>
      <family val="2"/>
      <charset val="204"/>
    </font>
    <font>
      <b/>
      <i/>
      <u/>
      <sz val="10"/>
      <name val="Arial Cyr"/>
      <family val="2"/>
      <charset val="204"/>
    </font>
    <font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u/>
      <sz val="11"/>
      <name val="Arial Cyr"/>
      <charset val="204"/>
    </font>
    <font>
      <u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theme="1"/>
      <name val="Times New Roman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15" fillId="0" borderId="0"/>
    <xf numFmtId="0" fontId="5" fillId="0" borderId="0"/>
    <xf numFmtId="0" fontId="15" fillId="0" borderId="0"/>
    <xf numFmtId="0" fontId="4" fillId="0" borderId="0"/>
    <xf numFmtId="0" fontId="39" fillId="0" borderId="0"/>
    <xf numFmtId="0" fontId="39" fillId="0" borderId="0"/>
    <xf numFmtId="0" fontId="42" fillId="0" borderId="0"/>
    <xf numFmtId="0" fontId="3" fillId="0" borderId="0"/>
    <xf numFmtId="0" fontId="3" fillId="0" borderId="0"/>
  </cellStyleXfs>
  <cellXfs count="66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right" wrapText="1"/>
    </xf>
    <xf numFmtId="0" fontId="22" fillId="0" borderId="0" xfId="0" applyFont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7" fillId="0" borderId="16" xfId="0" applyFont="1" applyBorder="1" applyAlignment="1"/>
    <xf numFmtId="0" fontId="7" fillId="0" borderId="17" xfId="0" applyFont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>
      <alignment horizontal="center"/>
    </xf>
    <xf numFmtId="164" fontId="23" fillId="2" borderId="0" xfId="4" applyNumberFormat="1" applyFont="1" applyFill="1" applyBorder="1" applyAlignment="1">
      <alignment horizontal="right" vertical="center" wrapText="1"/>
    </xf>
    <xf numFmtId="49" fontId="23" fillId="2" borderId="15" xfId="4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wrapText="1" indent="1"/>
    </xf>
    <xf numFmtId="164" fontId="8" fillId="2" borderId="0" xfId="4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2" applyFont="1" applyFill="1"/>
    <xf numFmtId="0" fontId="36" fillId="0" borderId="0" xfId="2" applyFont="1" applyFill="1"/>
    <xf numFmtId="0" fontId="36" fillId="2" borderId="0" xfId="2" applyFont="1" applyFill="1"/>
    <xf numFmtId="0" fontId="36" fillId="0" borderId="0" xfId="2" applyFont="1" applyFill="1" applyBorder="1" applyAlignment="1">
      <alignment horizontal="center"/>
    </xf>
    <xf numFmtId="0" fontId="36" fillId="0" borderId="7" xfId="2" applyFont="1" applyFill="1" applyBorder="1"/>
    <xf numFmtId="0" fontId="36" fillId="0" borderId="0" xfId="2" applyFont="1" applyFill="1" applyBorder="1" applyAlignment="1">
      <alignment horizontal="center" vertical="top"/>
    </xf>
    <xf numFmtId="0" fontId="36" fillId="0" borderId="0" xfId="2" applyFont="1" applyFill="1" applyAlignment="1">
      <alignment vertical="top"/>
    </xf>
    <xf numFmtId="0" fontId="36" fillId="0" borderId="0" xfId="2" applyFont="1" applyFill="1" applyAlignment="1">
      <alignment horizontal="center" vertical="top"/>
    </xf>
    <xf numFmtId="0" fontId="37" fillId="0" borderId="0" xfId="2" applyFont="1" applyFill="1"/>
    <xf numFmtId="0" fontId="38" fillId="0" borderId="0" xfId="2" applyFont="1" applyFill="1"/>
    <xf numFmtId="0" fontId="38" fillId="2" borderId="0" xfId="2" applyFont="1" applyFill="1"/>
    <xf numFmtId="0" fontId="8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2" fillId="0" borderId="0" xfId="8"/>
    <xf numFmtId="0" fontId="40" fillId="2" borderId="0" xfId="8" applyFont="1" applyFill="1"/>
    <xf numFmtId="0" fontId="40" fillId="0" borderId="0" xfId="8" applyFont="1" applyBorder="1"/>
    <xf numFmtId="0" fontId="40" fillId="0" borderId="0" xfId="8" applyFont="1"/>
    <xf numFmtId="0" fontId="40" fillId="0" borderId="3" xfId="8" applyFont="1" applyBorder="1"/>
    <xf numFmtId="0" fontId="40" fillId="0" borderId="13" xfId="8" applyFont="1" applyBorder="1"/>
    <xf numFmtId="0" fontId="40" fillId="0" borderId="4" xfId="8" applyFont="1" applyBorder="1"/>
    <xf numFmtId="0" fontId="15" fillId="0" borderId="0" xfId="8" applyFont="1" applyBorder="1"/>
    <xf numFmtId="0" fontId="40" fillId="0" borderId="2" xfId="8" applyFont="1" applyBorder="1"/>
    <xf numFmtId="0" fontId="40" fillId="0" borderId="6" xfId="8" applyFont="1" applyBorder="1" applyAlignment="1">
      <alignment horizontal="left"/>
    </xf>
    <xf numFmtId="0" fontId="40" fillId="0" borderId="7" xfId="8" applyFont="1" applyBorder="1" applyAlignment="1">
      <alignment horizontal="left"/>
    </xf>
    <xf numFmtId="0" fontId="40" fillId="0" borderId="7" xfId="8" applyFont="1" applyBorder="1"/>
    <xf numFmtId="2" fontId="40" fillId="0" borderId="0" xfId="8" applyNumberFormat="1" applyFont="1"/>
    <xf numFmtId="0" fontId="48" fillId="0" borderId="0" xfId="8" applyFont="1" applyBorder="1" applyAlignment="1">
      <alignment horizontal="right"/>
    </xf>
    <xf numFmtId="0" fontId="42" fillId="0" borderId="0" xfId="8" applyBorder="1"/>
    <xf numFmtId="0" fontId="40" fillId="2" borderId="0" xfId="8" applyFont="1" applyFill="1" applyBorder="1"/>
    <xf numFmtId="0" fontId="53" fillId="0" borderId="0" xfId="8" applyFont="1"/>
    <xf numFmtId="0" fontId="15" fillId="0" borderId="0" xfId="8" applyFont="1"/>
    <xf numFmtId="0" fontId="42" fillId="0" borderId="1" xfId="8" applyFont="1" applyBorder="1" applyAlignment="1">
      <alignment vertical="center"/>
    </xf>
    <xf numFmtId="0" fontId="15" fillId="0" borderId="1" xfId="8" applyFont="1" applyBorder="1" applyAlignment="1">
      <alignment vertical="top" wrapText="1"/>
    </xf>
    <xf numFmtId="166" fontId="40" fillId="0" borderId="1" xfId="8" applyNumberFormat="1" applyFont="1" applyBorder="1"/>
    <xf numFmtId="0" fontId="47" fillId="0" borderId="10" xfId="8" applyFont="1" applyBorder="1"/>
    <xf numFmtId="0" fontId="40" fillId="0" borderId="9" xfId="8" applyFont="1" applyBorder="1"/>
    <xf numFmtId="0" fontId="48" fillId="2" borderId="9" xfId="8" applyFont="1" applyFill="1" applyBorder="1" applyAlignment="1">
      <alignment horizontal="center"/>
    </xf>
    <xf numFmtId="164" fontId="54" fillId="0" borderId="9" xfId="8" applyNumberFormat="1" applyFont="1" applyBorder="1"/>
    <xf numFmtId="0" fontId="54" fillId="0" borderId="11" xfId="8" applyFont="1" applyBorder="1"/>
    <xf numFmtId="0" fontId="47" fillId="0" borderId="0" xfId="8" applyFont="1" applyBorder="1"/>
    <xf numFmtId="0" fontId="48" fillId="0" borderId="0" xfId="8" applyFont="1" applyBorder="1" applyAlignment="1">
      <alignment horizontal="center"/>
    </xf>
    <xf numFmtId="164" fontId="54" fillId="0" borderId="0" xfId="8" applyNumberFormat="1" applyFont="1" applyBorder="1"/>
    <xf numFmtId="0" fontId="54" fillId="0" borderId="0" xfId="8" applyFont="1" applyBorder="1"/>
    <xf numFmtId="2" fontId="40" fillId="0" borderId="1" xfId="8" applyNumberFormat="1" applyFont="1" applyBorder="1"/>
    <xf numFmtId="0" fontId="40" fillId="0" borderId="1" xfId="8" applyFont="1" applyBorder="1"/>
    <xf numFmtId="0" fontId="15" fillId="0" borderId="1" xfId="8" applyFont="1" applyBorder="1"/>
    <xf numFmtId="2" fontId="46" fillId="0" borderId="0" xfId="8" applyNumberFormat="1" applyFont="1" applyBorder="1" applyAlignment="1">
      <alignment horizontal="center"/>
    </xf>
    <xf numFmtId="0" fontId="15" fillId="0" borderId="1" xfId="8" applyFont="1" applyBorder="1" applyAlignment="1">
      <alignment wrapText="1"/>
    </xf>
    <xf numFmtId="0" fontId="15" fillId="0" borderId="11" xfId="8" applyFont="1" applyBorder="1" applyAlignment="1">
      <alignment wrapText="1"/>
    </xf>
    <xf numFmtId="0" fontId="47" fillId="0" borderId="43" xfId="8" applyFont="1" applyBorder="1"/>
    <xf numFmtId="0" fontId="48" fillId="0" borderId="44" xfId="8" applyFont="1" applyBorder="1"/>
    <xf numFmtId="0" fontId="40" fillId="0" borderId="44" xfId="8" applyFont="1" applyBorder="1"/>
    <xf numFmtId="0" fontId="40" fillId="0" borderId="45" xfId="8" applyFont="1" applyBorder="1"/>
    <xf numFmtId="0" fontId="40" fillId="0" borderId="50" xfId="8" applyFont="1" applyBorder="1"/>
    <xf numFmtId="2" fontId="40" fillId="0" borderId="5" xfId="8" applyNumberFormat="1" applyFont="1" applyBorder="1"/>
    <xf numFmtId="2" fontId="40" fillId="0" borderId="14" xfId="8" applyNumberFormat="1" applyFont="1" applyBorder="1"/>
    <xf numFmtId="0" fontId="40" fillId="0" borderId="46" xfId="8" applyFont="1" applyBorder="1"/>
    <xf numFmtId="0" fontId="40" fillId="0" borderId="48" xfId="8" applyFont="1" applyBorder="1"/>
    <xf numFmtId="49" fontId="40" fillId="0" borderId="49" xfId="8" applyNumberFormat="1" applyFont="1" applyBorder="1"/>
    <xf numFmtId="49" fontId="15" fillId="0" borderId="47" xfId="8" applyNumberFormat="1" applyFont="1" applyBorder="1"/>
    <xf numFmtId="49" fontId="40" fillId="0" borderId="47" xfId="8" applyNumberFormat="1" applyFont="1" applyBorder="1"/>
    <xf numFmtId="2" fontId="40" fillId="0" borderId="0" xfId="8" applyNumberFormat="1" applyFont="1" applyBorder="1"/>
    <xf numFmtId="0" fontId="40" fillId="0" borderId="1" xfId="8" applyFont="1" applyBorder="1" applyAlignment="1">
      <alignment horizontal="center"/>
    </xf>
    <xf numFmtId="2" fontId="40" fillId="0" borderId="1" xfId="8" applyNumberFormat="1" applyFont="1" applyBorder="1" applyAlignment="1">
      <alignment horizontal="center"/>
    </xf>
    <xf numFmtId="2" fontId="40" fillId="5" borderId="24" xfId="8" applyNumberFormat="1" applyFont="1" applyFill="1" applyBorder="1" applyAlignment="1">
      <alignment horizontal="center"/>
    </xf>
    <xf numFmtId="0" fontId="52" fillId="0" borderId="0" xfId="8" applyFont="1" applyAlignment="1">
      <alignment horizontal="center"/>
    </xf>
    <xf numFmtId="0" fontId="49" fillId="0" borderId="10" xfId="8" applyFont="1" applyBorder="1"/>
    <xf numFmtId="0" fontId="53" fillId="0" borderId="9" xfId="8" applyFont="1" applyBorder="1"/>
    <xf numFmtId="0" fontId="53" fillId="0" borderId="9" xfId="8" applyFont="1" applyFill="1" applyBorder="1" applyAlignment="1">
      <alignment horizontal="center"/>
    </xf>
    <xf numFmtId="0" fontId="53" fillId="0" borderId="11" xfId="8" applyFont="1" applyFill="1" applyBorder="1" applyAlignment="1">
      <alignment horizontal="center"/>
    </xf>
    <xf numFmtId="2" fontId="42" fillId="0" borderId="1" xfId="8" applyNumberFormat="1" applyBorder="1" applyAlignment="1">
      <alignment horizontal="center" vertical="top" wrapText="1"/>
    </xf>
    <xf numFmtId="2" fontId="43" fillId="0" borderId="0" xfId="8" applyNumberFormat="1" applyFont="1" applyBorder="1" applyAlignment="1">
      <alignment horizontal="center"/>
    </xf>
    <xf numFmtId="0" fontId="42" fillId="0" borderId="0" xfId="8" applyFont="1" applyBorder="1"/>
    <xf numFmtId="0" fontId="42" fillId="0" borderId="0" xfId="8" applyFont="1"/>
    <xf numFmtId="0" fontId="42" fillId="2" borderId="1" xfId="8" applyFont="1" applyFill="1" applyBorder="1" applyAlignment="1">
      <alignment horizontal="center"/>
    </xf>
    <xf numFmtId="2" fontId="42" fillId="0" borderId="1" xfId="8" applyNumberFormat="1" applyFont="1" applyBorder="1" applyAlignment="1">
      <alignment horizontal="center"/>
    </xf>
    <xf numFmtId="2" fontId="40" fillId="0" borderId="50" xfId="8" applyNumberFormat="1" applyFont="1" applyBorder="1" applyAlignment="1"/>
    <xf numFmtId="0" fontId="51" fillId="0" borderId="0" xfId="8" applyFont="1" applyAlignment="1">
      <alignment horizontal="center"/>
    </xf>
    <xf numFmtId="0" fontId="42" fillId="0" borderId="1" xfId="8" applyFont="1" applyBorder="1" applyAlignment="1">
      <alignment horizontal="center" vertical="center"/>
    </xf>
    <xf numFmtId="49" fontId="45" fillId="0" borderId="1" xfId="8" applyNumberFormat="1" applyFont="1" applyBorder="1" applyAlignment="1">
      <alignment horizontal="center" vertical="center" wrapText="1"/>
    </xf>
    <xf numFmtId="49" fontId="40" fillId="2" borderId="1" xfId="8" applyNumberFormat="1" applyFont="1" applyFill="1" applyBorder="1" applyAlignment="1">
      <alignment horizontal="center"/>
    </xf>
    <xf numFmtId="164" fontId="40" fillId="3" borderId="1" xfId="8" applyNumberFormat="1" applyFont="1" applyFill="1" applyBorder="1" applyAlignment="1">
      <alignment horizontal="center"/>
    </xf>
    <xf numFmtId="0" fontId="40" fillId="2" borderId="1" xfId="8" applyFont="1" applyFill="1" applyBorder="1" applyAlignment="1">
      <alignment horizontal="center"/>
    </xf>
    <xf numFmtId="0" fontId="15" fillId="0" borderId="1" xfId="8" applyFont="1" applyBorder="1" applyAlignment="1">
      <alignment horizontal="center"/>
    </xf>
    <xf numFmtId="0" fontId="45" fillId="0" borderId="8" xfId="8" applyFont="1" applyBorder="1"/>
    <xf numFmtId="0" fontId="15" fillId="0" borderId="8" xfId="8" applyFont="1" applyBorder="1"/>
    <xf numFmtId="2" fontId="45" fillId="0" borderId="8" xfId="8" applyNumberFormat="1" applyFont="1" applyBorder="1" applyAlignment="1">
      <alignment horizontal="center"/>
    </xf>
    <xf numFmtId="0" fontId="48" fillId="0" borderId="7" xfId="8" applyFont="1" applyBorder="1"/>
    <xf numFmtId="2" fontId="48" fillId="0" borderId="7" xfId="8" applyNumberFormat="1" applyFont="1" applyBorder="1" applyAlignment="1">
      <alignment horizontal="center"/>
    </xf>
    <xf numFmtId="2" fontId="40" fillId="0" borderId="7" xfId="8" applyNumberFormat="1" applyFont="1" applyBorder="1"/>
    <xf numFmtId="0" fontId="42" fillId="0" borderId="1" xfId="8" applyFont="1" applyBorder="1" applyAlignment="1">
      <alignment horizontal="center" vertical="center" wrapText="1"/>
    </xf>
    <xf numFmtId="0" fontId="57" fillId="0" borderId="9" xfId="8" applyFont="1" applyBorder="1"/>
    <xf numFmtId="0" fontId="57" fillId="0" borderId="9" xfId="8" applyFont="1" applyFill="1" applyBorder="1" applyAlignment="1">
      <alignment horizontal="center"/>
    </xf>
    <xf numFmtId="0" fontId="57" fillId="0" borderId="11" xfId="8" applyFont="1" applyFill="1" applyBorder="1" applyAlignment="1">
      <alignment horizontal="center"/>
    </xf>
    <xf numFmtId="2" fontId="45" fillId="0" borderId="0" xfId="8" applyNumberFormat="1" applyFont="1" applyBorder="1" applyAlignment="1">
      <alignment horizontal="center"/>
    </xf>
    <xf numFmtId="2" fontId="15" fillId="0" borderId="1" xfId="8" applyNumberFormat="1" applyFont="1" applyBorder="1" applyAlignment="1">
      <alignment horizontal="center" vertical="top" wrapText="1"/>
    </xf>
    <xf numFmtId="0" fontId="15" fillId="2" borderId="1" xfId="8" applyFont="1" applyFill="1" applyBorder="1" applyAlignment="1">
      <alignment horizontal="center"/>
    </xf>
    <xf numFmtId="0" fontId="15" fillId="2" borderId="10" xfId="8" applyFont="1" applyFill="1" applyBorder="1"/>
    <xf numFmtId="0" fontId="15" fillId="2" borderId="11" xfId="8" applyFont="1" applyFill="1" applyBorder="1"/>
    <xf numFmtId="0" fontId="60" fillId="0" borderId="43" xfId="8" applyFont="1" applyBorder="1"/>
    <xf numFmtId="0" fontId="61" fillId="0" borderId="44" xfId="8" applyFont="1" applyBorder="1"/>
    <xf numFmtId="0" fontId="59" fillId="0" borderId="44" xfId="8" applyFont="1" applyBorder="1"/>
    <xf numFmtId="0" fontId="59" fillId="0" borderId="45" xfId="8" applyFont="1" applyBorder="1"/>
    <xf numFmtId="0" fontId="59" fillId="0" borderId="4" xfId="8" applyFont="1" applyBorder="1"/>
    <xf numFmtId="0" fontId="62" fillId="0" borderId="47" xfId="8" applyFont="1" applyBorder="1"/>
    <xf numFmtId="0" fontId="61" fillId="0" borderId="0" xfId="8" applyFont="1" applyBorder="1"/>
    <xf numFmtId="0" fontId="59" fillId="0" borderId="0" xfId="8" applyFont="1" applyBorder="1"/>
    <xf numFmtId="0" fontId="59" fillId="0" borderId="3" xfId="8" applyFont="1" applyBorder="1"/>
    <xf numFmtId="0" fontId="59" fillId="0" borderId="2" xfId="8" applyFont="1" applyBorder="1"/>
    <xf numFmtId="0" fontId="59" fillId="0" borderId="49" xfId="8" applyFont="1" applyBorder="1"/>
    <xf numFmtId="49" fontId="59" fillId="0" borderId="50" xfId="8" applyNumberFormat="1" applyFont="1" applyBorder="1"/>
    <xf numFmtId="0" fontId="59" fillId="0" borderId="50" xfId="8" applyFont="1" applyBorder="1"/>
    <xf numFmtId="0" fontId="61" fillId="0" borderId="50" xfId="8" applyFont="1" applyBorder="1"/>
    <xf numFmtId="0" fontId="59" fillId="0" borderId="51" xfId="8" applyFont="1" applyBorder="1"/>
    <xf numFmtId="2" fontId="59" fillId="0" borderId="5" xfId="8" applyNumberFormat="1" applyFont="1" applyBorder="1"/>
    <xf numFmtId="0" fontId="59" fillId="0" borderId="46" xfId="8" applyFont="1" applyBorder="1"/>
    <xf numFmtId="0" fontId="59" fillId="0" borderId="47" xfId="8" applyFont="1" applyBorder="1"/>
    <xf numFmtId="0" fontId="59" fillId="0" borderId="48" xfId="8" applyFont="1" applyBorder="1"/>
    <xf numFmtId="2" fontId="59" fillId="0" borderId="2" xfId="8" applyNumberFormat="1" applyFont="1" applyBorder="1"/>
    <xf numFmtId="0" fontId="56" fillId="4" borderId="47" xfId="8" applyFont="1" applyFill="1" applyBorder="1"/>
    <xf numFmtId="0" fontId="59" fillId="4" borderId="48" xfId="8" applyFont="1" applyFill="1" applyBorder="1"/>
    <xf numFmtId="0" fontId="59" fillId="2" borderId="0" xfId="8" applyFont="1" applyFill="1" applyBorder="1"/>
    <xf numFmtId="0" fontId="59" fillId="4" borderId="1" xfId="8" applyFont="1" applyFill="1" applyBorder="1" applyAlignment="1">
      <alignment horizontal="center" vertical="center"/>
    </xf>
    <xf numFmtId="165" fontId="59" fillId="4" borderId="10" xfId="8" applyNumberFormat="1" applyFont="1" applyFill="1" applyBorder="1" applyAlignment="1">
      <alignment horizontal="center" wrapText="1"/>
    </xf>
    <xf numFmtId="2" fontId="64" fillId="4" borderId="48" xfId="8" applyNumberFormat="1" applyFont="1" applyFill="1" applyBorder="1" applyAlignment="1">
      <alignment horizontal="center"/>
    </xf>
    <xf numFmtId="2" fontId="64" fillId="4" borderId="0" xfId="8" applyNumberFormat="1" applyFont="1" applyFill="1" applyBorder="1" applyAlignment="1">
      <alignment horizontal="center"/>
    </xf>
    <xf numFmtId="49" fontId="59" fillId="4" borderId="37" xfId="8" applyNumberFormat="1" applyFont="1" applyFill="1" applyBorder="1"/>
    <xf numFmtId="0" fontId="59" fillId="4" borderId="1" xfId="8" applyFont="1" applyFill="1" applyBorder="1"/>
    <xf numFmtId="0" fontId="59" fillId="4" borderId="1" xfId="8" applyFont="1" applyFill="1" applyBorder="1" applyAlignment="1">
      <alignment horizontal="center"/>
    </xf>
    <xf numFmtId="9" fontId="59" fillId="4" borderId="10" xfId="8" applyNumberFormat="1" applyFont="1" applyFill="1" applyBorder="1" applyAlignment="1">
      <alignment horizontal="center"/>
    </xf>
    <xf numFmtId="49" fontId="59" fillId="0" borderId="49" xfId="8" applyNumberFormat="1" applyFont="1" applyBorder="1"/>
    <xf numFmtId="49" fontId="59" fillId="0" borderId="47" xfId="8" applyNumberFormat="1" applyFont="1" applyBorder="1"/>
    <xf numFmtId="2" fontId="59" fillId="0" borderId="0" xfId="8" applyNumberFormat="1" applyFont="1" applyBorder="1"/>
    <xf numFmtId="0" fontId="59" fillId="0" borderId="0" xfId="8" applyFont="1"/>
    <xf numFmtId="2" fontId="59" fillId="0" borderId="50" xfId="8" applyNumberFormat="1" applyFont="1" applyBorder="1" applyAlignment="1"/>
    <xf numFmtId="0" fontId="66" fillId="0" borderId="0" xfId="8" applyFont="1" applyBorder="1"/>
    <xf numFmtId="0" fontId="59" fillId="0" borderId="1" xfId="8" applyFont="1" applyBorder="1" applyAlignment="1">
      <alignment horizontal="center"/>
    </xf>
    <xf numFmtId="2" fontId="59" fillId="0" borderId="1" xfId="8" applyNumberFormat="1" applyFont="1" applyBorder="1" applyAlignment="1">
      <alignment horizontal="center"/>
    </xf>
    <xf numFmtId="2" fontId="59" fillId="5" borderId="24" xfId="8" applyNumberFormat="1" applyFont="1" applyFill="1" applyBorder="1" applyAlignment="1">
      <alignment horizontal="center"/>
    </xf>
    <xf numFmtId="0" fontId="59" fillId="0" borderId="6" xfId="8" applyFont="1" applyBorder="1" applyAlignment="1">
      <alignment horizontal="left"/>
    </xf>
    <xf numFmtId="0" fontId="59" fillId="0" borderId="7" xfId="8" applyFont="1" applyBorder="1" applyAlignment="1">
      <alignment horizontal="left"/>
    </xf>
    <xf numFmtId="0" fontId="59" fillId="0" borderId="7" xfId="8" applyFont="1" applyBorder="1"/>
    <xf numFmtId="0" fontId="59" fillId="2" borderId="1" xfId="8" applyFont="1" applyFill="1" applyBorder="1"/>
    <xf numFmtId="0" fontId="59" fillId="2" borderId="1" xfId="8" applyFont="1" applyFill="1" applyBorder="1" applyAlignment="1">
      <alignment horizontal="center"/>
    </xf>
    <xf numFmtId="2" fontId="59" fillId="2" borderId="1" xfId="8" applyNumberFormat="1" applyFont="1" applyFill="1" applyBorder="1" applyAlignment="1">
      <alignment horizontal="center"/>
    </xf>
    <xf numFmtId="2" fontId="59" fillId="0" borderId="1" xfId="8" applyNumberFormat="1" applyFont="1" applyBorder="1"/>
    <xf numFmtId="0" fontId="59" fillId="2" borderId="11" xfId="8" applyFont="1" applyFill="1" applyBorder="1" applyAlignment="1">
      <alignment horizontal="center"/>
    </xf>
    <xf numFmtId="2" fontId="0" fillId="0" borderId="11" xfId="0" applyNumberFormat="1" applyBorder="1" applyAlignment="1">
      <alignment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indent="1"/>
    </xf>
    <xf numFmtId="0" fontId="36" fillId="0" borderId="8" xfId="2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7" xfId="2" applyFont="1" applyFill="1" applyBorder="1" applyAlignment="1">
      <alignment horizontal="center"/>
    </xf>
    <xf numFmtId="0" fontId="12" fillId="2" borderId="0" xfId="9" applyFont="1" applyFill="1" applyAlignment="1">
      <alignment horizontal="center"/>
    </xf>
    <xf numFmtId="0" fontId="14" fillId="2" borderId="0" xfId="9" applyFont="1" applyFill="1"/>
    <xf numFmtId="0" fontId="12" fillId="0" borderId="0" xfId="9" applyFont="1"/>
    <xf numFmtId="0" fontId="12" fillId="2" borderId="0" xfId="9" applyFont="1" applyFill="1"/>
    <xf numFmtId="0" fontId="12" fillId="0" borderId="0" xfId="9" applyFont="1" applyBorder="1" applyAlignment="1">
      <alignment horizontal="left"/>
    </xf>
    <xf numFmtId="0" fontId="7" fillId="0" borderId="0" xfId="9" applyFont="1" applyBorder="1" applyAlignment="1">
      <alignment horizontal="left"/>
    </xf>
    <xf numFmtId="0" fontId="3" fillId="0" borderId="0" xfId="9" applyFont="1"/>
    <xf numFmtId="0" fontId="12" fillId="0" borderId="0" xfId="9" applyFont="1" applyAlignment="1">
      <alignment horizontal="center"/>
    </xf>
    <xf numFmtId="0" fontId="25" fillId="0" borderId="1" xfId="9" applyFont="1" applyFill="1" applyBorder="1" applyAlignment="1">
      <alignment horizontal="center" vertical="center" wrapText="1"/>
    </xf>
    <xf numFmtId="0" fontId="25" fillId="0" borderId="10" xfId="9" applyFont="1" applyFill="1" applyBorder="1" applyAlignment="1">
      <alignment horizontal="center" vertical="center" wrapText="1"/>
    </xf>
    <xf numFmtId="0" fontId="28" fillId="2" borderId="4" xfId="9" applyFont="1" applyFill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2" borderId="4" xfId="9" applyFont="1" applyFill="1" applyBorder="1" applyAlignment="1">
      <alignment horizontal="center" vertical="center" wrapText="1"/>
    </xf>
    <xf numFmtId="0" fontId="29" fillId="0" borderId="12" xfId="9" applyFont="1" applyBorder="1" applyAlignment="1">
      <alignment horizontal="center" vertical="center" wrapText="1"/>
    </xf>
    <xf numFmtId="0" fontId="30" fillId="0" borderId="0" xfId="9" applyFont="1"/>
    <xf numFmtId="49" fontId="25" fillId="2" borderId="30" xfId="9" applyNumberFormat="1" applyFont="1" applyFill="1" applyBorder="1" applyAlignment="1">
      <alignment horizontal="center" vertical="center" wrapText="1"/>
    </xf>
    <xf numFmtId="0" fontId="24" fillId="0" borderId="20" xfId="9" applyFont="1" applyBorder="1" applyAlignment="1">
      <alignment horizontal="center" vertical="center" wrapText="1"/>
    </xf>
    <xf numFmtId="0" fontId="24" fillId="0" borderId="21" xfId="9" applyFont="1" applyBorder="1" applyAlignment="1">
      <alignment horizontal="center" vertical="center" wrapText="1"/>
    </xf>
    <xf numFmtId="49" fontId="25" fillId="2" borderId="31" xfId="9" applyNumberFormat="1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24" fillId="0" borderId="1" xfId="9" applyFont="1" applyBorder="1" applyAlignment="1">
      <alignment vertical="center" wrapText="1"/>
    </xf>
    <xf numFmtId="0" fontId="24" fillId="0" borderId="22" xfId="9" applyFont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4" fontId="26" fillId="0" borderId="1" xfId="9" applyNumberFormat="1" applyFont="1" applyBorder="1" applyAlignment="1">
      <alignment vertical="center" wrapText="1"/>
    </xf>
    <xf numFmtId="0" fontId="24" fillId="0" borderId="22" xfId="9" applyFont="1" applyBorder="1" applyAlignment="1">
      <alignment vertical="center" wrapText="1"/>
    </xf>
    <xf numFmtId="2" fontId="3" fillId="0" borderId="0" xfId="9" applyNumberFormat="1" applyFont="1"/>
    <xf numFmtId="0" fontId="25" fillId="2" borderId="31" xfId="9" applyFont="1" applyFill="1" applyBorder="1" applyAlignment="1">
      <alignment horizontal="center" vertical="center" wrapText="1"/>
    </xf>
    <xf numFmtId="4" fontId="24" fillId="0" borderId="1" xfId="9" applyNumberFormat="1" applyFont="1" applyBorder="1" applyAlignment="1">
      <alignment vertical="center" wrapText="1"/>
    </xf>
    <xf numFmtId="4" fontId="24" fillId="0" borderId="1" xfId="9" applyNumberFormat="1" applyFont="1" applyBorder="1" applyAlignment="1">
      <alignment horizontal="center" vertical="center" wrapText="1"/>
    </xf>
    <xf numFmtId="0" fontId="25" fillId="2" borderId="31" xfId="9" applyFont="1" applyFill="1" applyBorder="1" applyAlignment="1">
      <alignment horizontal="center" wrapText="1"/>
    </xf>
    <xf numFmtId="0" fontId="24" fillId="0" borderId="1" xfId="9" applyFont="1" applyBorder="1" applyAlignment="1">
      <alignment horizontal="center" wrapText="1"/>
    </xf>
    <xf numFmtId="2" fontId="24" fillId="0" borderId="1" xfId="9" applyNumberFormat="1" applyFont="1" applyBorder="1" applyAlignment="1">
      <alignment vertical="center" wrapText="1"/>
    </xf>
    <xf numFmtId="0" fontId="25" fillId="2" borderId="32" xfId="9" applyFont="1" applyFill="1" applyBorder="1" applyAlignment="1">
      <alignment horizontal="center" vertical="center" wrapText="1"/>
    </xf>
    <xf numFmtId="0" fontId="24" fillId="0" borderId="2" xfId="9" applyFont="1" applyFill="1" applyBorder="1" applyAlignment="1">
      <alignment horizontal="center" vertical="center" wrapText="1"/>
    </xf>
    <xf numFmtId="0" fontId="24" fillId="2" borderId="3" xfId="9" applyFont="1" applyFill="1" applyBorder="1" applyAlignment="1">
      <alignment horizontal="center" vertical="center" wrapText="1"/>
    </xf>
    <xf numFmtId="2" fontId="24" fillId="0" borderId="2" xfId="9" applyNumberFormat="1" applyFont="1" applyFill="1" applyBorder="1" applyAlignment="1">
      <alignment horizontal="right" vertical="center" wrapText="1" indent="1"/>
    </xf>
    <xf numFmtId="0" fontId="24" fillId="0" borderId="23" xfId="9" applyFont="1" applyFill="1" applyBorder="1" applyAlignment="1">
      <alignment horizontal="center" vertical="center" wrapText="1"/>
    </xf>
    <xf numFmtId="2" fontId="24" fillId="2" borderId="1" xfId="9" applyNumberFormat="1" applyFont="1" applyFill="1" applyBorder="1" applyAlignment="1">
      <alignment vertical="center" wrapText="1"/>
    </xf>
    <xf numFmtId="0" fontId="24" fillId="2" borderId="22" xfId="9" applyFont="1" applyFill="1" applyBorder="1" applyAlignment="1">
      <alignment horizontal="center" vertical="center" wrapText="1"/>
    </xf>
    <xf numFmtId="0" fontId="3" fillId="2" borderId="0" xfId="9" applyFont="1" applyFill="1"/>
    <xf numFmtId="4" fontId="24" fillId="2" borderId="1" xfId="9" applyNumberFormat="1" applyFont="1" applyFill="1" applyBorder="1" applyAlignment="1">
      <alignment vertical="center" wrapText="1"/>
    </xf>
    <xf numFmtId="4" fontId="24" fillId="2" borderId="1" xfId="9" applyNumberFormat="1" applyFont="1" applyFill="1" applyBorder="1" applyAlignment="1">
      <alignment horizontal="center" vertical="center" wrapText="1"/>
    </xf>
    <xf numFmtId="2" fontId="24" fillId="2" borderId="1" xfId="9" applyNumberFormat="1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right" vertical="center" wrapText="1"/>
    </xf>
    <xf numFmtId="0" fontId="24" fillId="0" borderId="22" xfId="9" applyFont="1" applyBorder="1" applyAlignment="1">
      <alignment horizontal="center" wrapText="1"/>
    </xf>
    <xf numFmtId="0" fontId="27" fillId="2" borderId="31" xfId="9" applyFont="1" applyFill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0" fontId="26" fillId="2" borderId="1" xfId="9" applyFont="1" applyFill="1" applyBorder="1" applyAlignment="1">
      <alignment horizontal="center" vertical="center" wrapText="1"/>
    </xf>
    <xf numFmtId="0" fontId="26" fillId="0" borderId="22" xfId="9" applyFont="1" applyBorder="1" applyAlignment="1">
      <alignment vertical="center" wrapText="1"/>
    </xf>
    <xf numFmtId="2" fontId="10" fillId="0" borderId="8" xfId="9" applyNumberFormat="1" applyFont="1" applyBorder="1"/>
    <xf numFmtId="0" fontId="10" fillId="0" borderId="8" xfId="9" applyFont="1" applyBorder="1"/>
    <xf numFmtId="0" fontId="10" fillId="0" borderId="0" xfId="9" applyFont="1"/>
    <xf numFmtId="4" fontId="24" fillId="0" borderId="1" xfId="9" applyNumberFormat="1" applyFont="1" applyFill="1" applyBorder="1" applyAlignment="1">
      <alignment vertical="center" wrapText="1"/>
    </xf>
    <xf numFmtId="2" fontId="24" fillId="0" borderId="10" xfId="9" applyNumberFormat="1" applyFont="1" applyBorder="1" applyAlignment="1">
      <alignment vertical="center" wrapText="1"/>
    </xf>
    <xf numFmtId="2" fontId="26" fillId="0" borderId="1" xfId="9" applyNumberFormat="1" applyFont="1" applyBorder="1" applyAlignment="1">
      <alignment vertical="center" wrapText="1"/>
    </xf>
    <xf numFmtId="0" fontId="25" fillId="2" borderId="1" xfId="9" applyFont="1" applyFill="1" applyBorder="1" applyAlignment="1">
      <alignment horizontal="center" vertical="center" wrapText="1"/>
    </xf>
    <xf numFmtId="2" fontId="25" fillId="0" borderId="1" xfId="9" applyNumberFormat="1" applyFont="1" applyFill="1" applyBorder="1" applyAlignment="1">
      <alignment vertical="center" wrapText="1"/>
    </xf>
    <xf numFmtId="0" fontId="16" fillId="0" borderId="0" xfId="9" applyFont="1" applyFill="1"/>
    <xf numFmtId="0" fontId="9" fillId="0" borderId="0" xfId="9" applyFont="1" applyAlignment="1">
      <alignment vertical="center"/>
    </xf>
    <xf numFmtId="0" fontId="25" fillId="0" borderId="1" xfId="9" applyFont="1" applyBorder="1" applyAlignment="1">
      <alignment horizontal="center" vertical="center" wrapText="1"/>
    </xf>
    <xf numFmtId="2" fontId="24" fillId="0" borderId="1" xfId="9" applyNumberFormat="1" applyFont="1" applyFill="1" applyBorder="1" applyAlignment="1">
      <alignment vertical="center" wrapText="1"/>
    </xf>
    <xf numFmtId="0" fontId="24" fillId="0" borderId="22" xfId="9" applyFont="1" applyFill="1" applyBorder="1" applyAlignment="1">
      <alignment vertical="center" wrapText="1"/>
    </xf>
    <xf numFmtId="0" fontId="3" fillId="0" borderId="0" xfId="9" applyFont="1" applyFill="1"/>
    <xf numFmtId="4" fontId="26" fillId="0" borderId="1" xfId="9" applyNumberFormat="1" applyFont="1" applyFill="1" applyBorder="1" applyAlignment="1">
      <alignment vertical="center" wrapText="1"/>
    </xf>
    <xf numFmtId="0" fontId="26" fillId="0" borderId="22" xfId="9" applyFont="1" applyFill="1" applyBorder="1" applyAlignment="1">
      <alignment horizontal="center" vertical="center" wrapText="1"/>
    </xf>
    <xf numFmtId="0" fontId="25" fillId="2" borderId="10" xfId="9" applyFont="1" applyFill="1" applyBorder="1" applyAlignment="1">
      <alignment horizontal="left" vertical="center" wrapText="1" indent="1"/>
    </xf>
    <xf numFmtId="0" fontId="25" fillId="2" borderId="9" xfId="9" applyFont="1" applyFill="1" applyBorder="1" applyAlignment="1">
      <alignment horizontal="left" vertical="center" wrapText="1" indent="1"/>
    </xf>
    <xf numFmtId="0" fontId="25" fillId="0" borderId="1" xfId="9" applyFont="1" applyFill="1" applyBorder="1" applyAlignment="1">
      <alignment horizontal="center" wrapText="1"/>
    </xf>
    <xf numFmtId="0" fontId="12" fillId="2" borderId="0" xfId="9" applyFont="1" applyFill="1" applyBorder="1" applyAlignment="1">
      <alignment horizontal="center"/>
    </xf>
    <xf numFmtId="0" fontId="14" fillId="2" borderId="0" xfId="9" applyFont="1" applyFill="1" applyBorder="1"/>
    <xf numFmtId="0" fontId="12" fillId="0" borderId="0" xfId="9" applyFont="1" applyBorder="1"/>
    <xf numFmtId="0" fontId="12" fillId="2" borderId="0" xfId="9" applyFont="1" applyFill="1" applyBorder="1"/>
    <xf numFmtId="0" fontId="12" fillId="0" borderId="0" xfId="9" applyFont="1" applyFill="1" applyBorder="1" applyAlignment="1">
      <alignment vertical="center" wrapText="1"/>
    </xf>
    <xf numFmtId="0" fontId="7" fillId="0" borderId="0" xfId="10" applyFont="1"/>
    <xf numFmtId="0" fontId="7" fillId="0" borderId="0" xfId="10" applyFont="1" applyBorder="1"/>
    <xf numFmtId="0" fontId="7" fillId="2" borderId="0" xfId="10" applyFont="1" applyFill="1"/>
    <xf numFmtId="49" fontId="8" fillId="0" borderId="11" xfId="10" applyNumberFormat="1" applyFont="1" applyFill="1" applyBorder="1" applyAlignment="1">
      <alignment horizontal="center" vertical="center" wrapText="1"/>
    </xf>
    <xf numFmtId="49" fontId="8" fillId="0" borderId="10" xfId="10" applyNumberFormat="1" applyFont="1" applyFill="1" applyBorder="1" applyAlignment="1">
      <alignment horizontal="center" vertical="center" wrapText="1"/>
    </xf>
    <xf numFmtId="49" fontId="11" fillId="0" borderId="11" xfId="10" applyNumberFormat="1" applyFont="1" applyBorder="1" applyAlignment="1">
      <alignment horizontal="center" vertical="center"/>
    </xf>
    <xf numFmtId="49" fontId="11" fillId="0" borderId="1" xfId="10" applyNumberFormat="1" applyFont="1" applyBorder="1" applyAlignment="1">
      <alignment horizontal="center" vertical="center"/>
    </xf>
    <xf numFmtId="49" fontId="11" fillId="0" borderId="4" xfId="10" applyNumberFormat="1" applyFont="1" applyBorder="1" applyAlignment="1">
      <alignment horizontal="center" vertical="center"/>
    </xf>
    <xf numFmtId="49" fontId="11" fillId="0" borderId="4" xfId="10" applyNumberFormat="1" applyFont="1" applyFill="1" applyBorder="1" applyAlignment="1">
      <alignment horizontal="center" vertical="center"/>
    </xf>
    <xf numFmtId="49" fontId="11" fillId="0" borderId="12" xfId="10" applyNumberFormat="1" applyFont="1" applyFill="1" applyBorder="1" applyAlignment="1">
      <alignment horizontal="center" vertical="center"/>
    </xf>
    <xf numFmtId="0" fontId="32" fillId="0" borderId="0" xfId="10" applyFont="1"/>
    <xf numFmtId="49" fontId="32" fillId="0" borderId="11" xfId="10" applyNumberFormat="1" applyFont="1" applyBorder="1" applyAlignment="1">
      <alignment horizontal="center" vertical="center"/>
    </xf>
    <xf numFmtId="49" fontId="32" fillId="0" borderId="10" xfId="10" applyNumberFormat="1" applyFont="1" applyBorder="1" applyAlignment="1">
      <alignment horizontal="center" vertical="center"/>
    </xf>
    <xf numFmtId="49" fontId="32" fillId="0" borderId="34" xfId="10" applyNumberFormat="1" applyFont="1" applyBorder="1" applyAlignment="1">
      <alignment horizontal="center" vertical="center"/>
    </xf>
    <xf numFmtId="49" fontId="32" fillId="0" borderId="21" xfId="10" applyNumberFormat="1" applyFont="1" applyBorder="1"/>
    <xf numFmtId="0" fontId="8" fillId="0" borderId="0" xfId="10" applyFont="1"/>
    <xf numFmtId="49" fontId="8" fillId="0" borderId="11" xfId="10" applyNumberFormat="1" applyFont="1" applyBorder="1" applyAlignment="1">
      <alignment horizontal="center" vertical="center"/>
    </xf>
    <xf numFmtId="49" fontId="8" fillId="0" borderId="6" xfId="10" applyNumberFormat="1" applyFont="1" applyBorder="1" applyAlignment="1">
      <alignment horizontal="center" vertical="center"/>
    </xf>
    <xf numFmtId="49" fontId="32" fillId="0" borderId="35" xfId="10" applyNumberFormat="1" applyFont="1" applyBorder="1" applyAlignment="1">
      <alignment horizontal="center" vertical="center"/>
    </xf>
    <xf numFmtId="49" fontId="32" fillId="0" borderId="36" xfId="10" applyNumberFormat="1" applyFont="1" applyBorder="1"/>
    <xf numFmtId="49" fontId="32" fillId="0" borderId="37" xfId="10" applyNumberFormat="1" applyFont="1" applyBorder="1" applyAlignment="1">
      <alignment horizontal="center" vertical="center"/>
    </xf>
    <xf numFmtId="49" fontId="32" fillId="0" borderId="22" xfId="10" applyNumberFormat="1" applyFont="1" applyBorder="1"/>
    <xf numFmtId="49" fontId="7" fillId="0" borderId="37" xfId="10" applyNumberFormat="1" applyFont="1" applyBorder="1" applyAlignment="1">
      <alignment horizontal="center" vertical="center"/>
    </xf>
    <xf numFmtId="49" fontId="7" fillId="0" borderId="22" xfId="10" applyNumberFormat="1" applyFont="1" applyBorder="1"/>
    <xf numFmtId="49" fontId="7" fillId="0" borderId="11" xfId="10" applyNumberFormat="1" applyFont="1" applyBorder="1" applyAlignment="1">
      <alignment horizontal="center" vertical="center"/>
    </xf>
    <xf numFmtId="49" fontId="7" fillId="0" borderId="6" xfId="10" applyNumberFormat="1" applyFont="1" applyBorder="1" applyAlignment="1">
      <alignment horizontal="center" vertical="center"/>
    </xf>
    <xf numFmtId="49" fontId="7" fillId="0" borderId="22" xfId="10" applyNumberFormat="1" applyFont="1" applyBorder="1" applyAlignment="1">
      <alignment horizontal="center" vertical="center"/>
    </xf>
    <xf numFmtId="49" fontId="7" fillId="0" borderId="10" xfId="10" applyNumberFormat="1" applyFont="1" applyBorder="1" applyAlignment="1">
      <alignment horizontal="center" vertical="center"/>
    </xf>
    <xf numFmtId="49" fontId="8" fillId="0" borderId="22" xfId="10" applyNumberFormat="1" applyFont="1" applyFill="1" applyBorder="1" applyAlignment="1">
      <alignment horizontal="center" vertical="center" wrapText="1"/>
    </xf>
    <xf numFmtId="49" fontId="7" fillId="2" borderId="10" xfId="10" applyNumberFormat="1" applyFont="1" applyFill="1" applyBorder="1" applyAlignment="1">
      <alignment horizontal="center" vertical="center"/>
    </xf>
    <xf numFmtId="0" fontId="33" fillId="2" borderId="0" xfId="10" applyFont="1" applyFill="1" applyBorder="1"/>
    <xf numFmtId="49" fontId="7" fillId="2" borderId="11" xfId="10" applyNumberFormat="1" applyFont="1" applyFill="1" applyBorder="1" applyAlignment="1">
      <alignment horizontal="center" vertical="center"/>
    </xf>
    <xf numFmtId="49" fontId="33" fillId="2" borderId="37" xfId="10" applyNumberFormat="1" applyFont="1" applyFill="1" applyBorder="1" applyAlignment="1">
      <alignment horizontal="center" vertical="center"/>
    </xf>
    <xf numFmtId="49" fontId="34" fillId="2" borderId="22" xfId="10" applyNumberFormat="1" applyFont="1" applyFill="1" applyBorder="1" applyAlignment="1">
      <alignment horizontal="center" vertical="center" wrapText="1"/>
    </xf>
    <xf numFmtId="0" fontId="33" fillId="2" borderId="0" xfId="10" applyFont="1" applyFill="1"/>
    <xf numFmtId="0" fontId="35" fillId="2" borderId="0" xfId="10" applyFont="1" applyFill="1" applyBorder="1"/>
    <xf numFmtId="49" fontId="35" fillId="2" borderId="37" xfId="10" applyNumberFormat="1" applyFont="1" applyFill="1" applyBorder="1" applyAlignment="1">
      <alignment horizontal="center" vertical="center"/>
    </xf>
    <xf numFmtId="49" fontId="7" fillId="2" borderId="22" xfId="10" applyNumberFormat="1" applyFont="1" applyFill="1" applyBorder="1" applyAlignment="1">
      <alignment horizontal="center" vertical="center"/>
    </xf>
    <xf numFmtId="0" fontId="35" fillId="2" borderId="0" xfId="10" applyFont="1" applyFill="1"/>
    <xf numFmtId="49" fontId="7" fillId="0" borderId="10" xfId="10" applyNumberFormat="1" applyFont="1" applyBorder="1" applyAlignment="1">
      <alignment horizontal="center"/>
    </xf>
    <xf numFmtId="49" fontId="7" fillId="0" borderId="53" xfId="10" applyNumberFormat="1" applyFont="1" applyBorder="1" applyAlignment="1">
      <alignment horizontal="center" vertical="center"/>
    </xf>
    <xf numFmtId="49" fontId="7" fillId="0" borderId="57" xfId="10" applyNumberFormat="1" applyFont="1" applyBorder="1"/>
    <xf numFmtId="49" fontId="7" fillId="0" borderId="38" xfId="10" applyNumberFormat="1" applyFont="1" applyBorder="1" applyAlignment="1">
      <alignment horizontal="center" vertical="center"/>
    </xf>
    <xf numFmtId="49" fontId="7" fillId="0" borderId="25" xfId="10" applyNumberFormat="1" applyFont="1" applyBorder="1"/>
    <xf numFmtId="0" fontId="12" fillId="0" borderId="0" xfId="10" applyFont="1"/>
    <xf numFmtId="0" fontId="12" fillId="0" borderId="0" xfId="10" applyFont="1" applyAlignment="1">
      <alignment horizontal="center"/>
    </xf>
    <xf numFmtId="0" fontId="12" fillId="2" borderId="0" xfId="10" applyFont="1" applyFill="1"/>
    <xf numFmtId="0" fontId="14" fillId="0" borderId="0" xfId="10" applyFont="1" applyFill="1" applyAlignment="1">
      <alignment horizontal="center"/>
    </xf>
    <xf numFmtId="0" fontId="14" fillId="0" borderId="0" xfId="10" applyFont="1" applyFill="1"/>
    <xf numFmtId="0" fontId="14" fillId="2" borderId="0" xfId="10" applyFont="1" applyFill="1"/>
    <xf numFmtId="0" fontId="67" fillId="0" borderId="0" xfId="10" applyFont="1"/>
    <xf numFmtId="0" fontId="0" fillId="0" borderId="0" xfId="0" applyBorder="1" applyAlignment="1">
      <alignment horizontal="center" vertical="center"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/>
    <xf numFmtId="0" fontId="2" fillId="0" borderId="0" xfId="9" applyFont="1" applyFill="1"/>
    <xf numFmtId="2" fontId="46" fillId="2" borderId="0" xfId="8" applyNumberFormat="1" applyFont="1" applyFill="1" applyBorder="1" applyAlignment="1">
      <alignment horizontal="center"/>
    </xf>
    <xf numFmtId="0" fontId="46" fillId="2" borderId="0" xfId="8" applyFont="1" applyFill="1" applyBorder="1" applyAlignment="1">
      <alignment horizontal="center"/>
    </xf>
    <xf numFmtId="4" fontId="32" fillId="0" borderId="20" xfId="10" applyNumberFormat="1" applyFont="1" applyBorder="1"/>
    <xf numFmtId="4" fontId="32" fillId="0" borderId="5" xfId="10" applyNumberFormat="1" applyFont="1" applyBorder="1"/>
    <xf numFmtId="4" fontId="32" fillId="0" borderId="1" xfId="10" applyNumberFormat="1" applyFont="1" applyBorder="1"/>
    <xf numFmtId="4" fontId="7" fillId="0" borderId="1" xfId="10" applyNumberFormat="1" applyFont="1" applyBorder="1"/>
    <xf numFmtId="4" fontId="33" fillId="2" borderId="1" xfId="10" applyNumberFormat="1" applyFont="1" applyFill="1" applyBorder="1"/>
    <xf numFmtId="4" fontId="7" fillId="0" borderId="4" xfId="10" applyNumberFormat="1" applyFont="1" applyBorder="1"/>
    <xf numFmtId="4" fontId="7" fillId="0" borderId="24" xfId="10" applyNumberFormat="1" applyFont="1" applyBorder="1"/>
    <xf numFmtId="4" fontId="7" fillId="2" borderId="1" xfId="10" applyNumberFormat="1" applyFont="1" applyFill="1" applyBorder="1"/>
    <xf numFmtId="0" fontId="8" fillId="0" borderId="0" xfId="10" applyFont="1" applyFill="1" applyAlignment="1">
      <alignment horizontal="left"/>
    </xf>
    <xf numFmtId="0" fontId="25" fillId="0" borderId="1" xfId="9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0" fontId="40" fillId="2" borderId="10" xfId="0" applyFont="1" applyFill="1" applyBorder="1"/>
    <xf numFmtId="0" fontId="40" fillId="2" borderId="11" xfId="0" applyFont="1" applyFill="1" applyBorder="1"/>
    <xf numFmtId="0" fontId="40" fillId="2" borderId="1" xfId="0" applyFont="1" applyFill="1" applyBorder="1" applyAlignment="1">
      <alignment horizontal="center"/>
    </xf>
    <xf numFmtId="2" fontId="40" fillId="2" borderId="1" xfId="0" applyNumberFormat="1" applyFont="1" applyFill="1" applyBorder="1" applyAlignment="1">
      <alignment horizontal="center"/>
    </xf>
    <xf numFmtId="0" fontId="25" fillId="2" borderId="1" xfId="9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center" vertical="center" wrapText="1"/>
    </xf>
    <xf numFmtId="0" fontId="25" fillId="2" borderId="31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4" fontId="24" fillId="2" borderId="1" xfId="3" applyNumberFormat="1" applyFont="1" applyFill="1" applyBorder="1" applyAlignment="1">
      <alignment vertical="center" wrapText="1"/>
    </xf>
    <xf numFmtId="4" fontId="24" fillId="2" borderId="1" xfId="3" applyNumberFormat="1" applyFont="1" applyFill="1" applyBorder="1" applyAlignment="1">
      <alignment horizontal="center" vertical="center" wrapText="1"/>
    </xf>
    <xf numFmtId="0" fontId="24" fillId="2" borderId="22" xfId="3" applyFont="1" applyFill="1" applyBorder="1" applyAlignment="1">
      <alignment horizontal="center" vertical="center" wrapText="1"/>
    </xf>
    <xf numFmtId="0" fontId="1" fillId="2" borderId="0" xfId="3" applyFont="1" applyFill="1"/>
    <xf numFmtId="2" fontId="24" fillId="2" borderId="1" xfId="3" applyNumberFormat="1" applyFont="1" applyFill="1" applyBorder="1" applyAlignment="1">
      <alignment vertical="center" wrapText="1"/>
    </xf>
    <xf numFmtId="2" fontId="24" fillId="2" borderId="1" xfId="3" applyNumberFormat="1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4" fontId="26" fillId="0" borderId="1" xfId="3" applyNumberFormat="1" applyFont="1" applyBorder="1" applyAlignment="1">
      <alignment vertical="center" wrapText="1"/>
    </xf>
    <xf numFmtId="0" fontId="24" fillId="0" borderId="22" xfId="3" applyFont="1" applyBorder="1" applyAlignment="1">
      <alignment vertical="center" wrapText="1"/>
    </xf>
    <xf numFmtId="0" fontId="1" fillId="0" borderId="0" xfId="3" applyFont="1"/>
    <xf numFmtId="4" fontId="40" fillId="0" borderId="0" xfId="8" applyNumberFormat="1" applyFont="1"/>
    <xf numFmtId="0" fontId="11" fillId="0" borderId="0" xfId="0" applyFont="1" applyAlignment="1">
      <alignment horizontal="right" wrapText="1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0" fillId="0" borderId="7" xfId="0" applyBorder="1" applyAlignment="1"/>
    <xf numFmtId="0" fontId="20" fillId="0" borderId="0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4" fillId="2" borderId="10" xfId="9" applyFont="1" applyFill="1" applyBorder="1" applyAlignment="1">
      <alignment horizontal="left" vertical="center" wrapText="1" indent="5"/>
    </xf>
    <xf numFmtId="0" fontId="24" fillId="2" borderId="9" xfId="9" applyFont="1" applyFill="1" applyBorder="1" applyAlignment="1">
      <alignment horizontal="left" vertical="center" wrapText="1" indent="5"/>
    </xf>
    <xf numFmtId="4" fontId="24" fillId="0" borderId="10" xfId="9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indent="1"/>
    </xf>
    <xf numFmtId="0" fontId="0" fillId="0" borderId="26" xfId="0" applyBorder="1" applyAlignment="1">
      <alignment horizontal="right" indent="1"/>
    </xf>
    <xf numFmtId="0" fontId="8" fillId="0" borderId="0" xfId="0" applyFont="1" applyFill="1" applyAlignment="1">
      <alignment horizontal="right"/>
    </xf>
    <xf numFmtId="0" fontId="0" fillId="0" borderId="26" xfId="0" applyBorder="1" applyAlignment="1"/>
    <xf numFmtId="0" fontId="12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center" wrapText="1"/>
    </xf>
    <xf numFmtId="0" fontId="12" fillId="0" borderId="0" xfId="9" applyFont="1" applyBorder="1" applyAlignment="1">
      <alignment horizontal="left"/>
    </xf>
    <xf numFmtId="0" fontId="7" fillId="0" borderId="0" xfId="0" applyFont="1" applyFill="1" applyAlignment="1">
      <alignment horizontal="right" vertical="center" wrapText="1" indent="1"/>
    </xf>
    <xf numFmtId="0" fontId="7" fillId="0" borderId="26" xfId="0" applyFont="1" applyFill="1" applyBorder="1" applyAlignment="1">
      <alignment horizontal="right" vertical="center" wrapText="1" indent="1"/>
    </xf>
    <xf numFmtId="0" fontId="7" fillId="2" borderId="0" xfId="9" applyFont="1" applyFill="1" applyAlignment="1">
      <alignment horizontal="center"/>
    </xf>
    <xf numFmtId="0" fontId="13" fillId="0" borderId="0" xfId="9" applyFont="1" applyAlignment="1">
      <alignment horizontal="center" vertical="center" wrapText="1"/>
    </xf>
    <xf numFmtId="0" fontId="13" fillId="0" borderId="0" xfId="9" applyFont="1" applyAlignment="1">
      <alignment horizontal="center" vertical="center"/>
    </xf>
    <xf numFmtId="0" fontId="24" fillId="2" borderId="12" xfId="9" applyFont="1" applyFill="1" applyBorder="1" applyAlignment="1">
      <alignment horizontal="center" vertical="center" wrapText="1"/>
    </xf>
    <xf numFmtId="0" fontId="24" fillId="2" borderId="8" xfId="9" applyFont="1" applyFill="1" applyBorder="1" applyAlignment="1">
      <alignment horizontal="center" vertical="center" wrapText="1"/>
    </xf>
    <xf numFmtId="0" fontId="24" fillId="2" borderId="13" xfId="9" applyFont="1" applyFill="1" applyBorder="1" applyAlignment="1">
      <alignment horizontal="center" vertical="center" wrapText="1"/>
    </xf>
    <xf numFmtId="0" fontId="24" fillId="2" borderId="6" xfId="9" applyFont="1" applyFill="1" applyBorder="1" applyAlignment="1">
      <alignment horizontal="center" vertical="center" wrapText="1"/>
    </xf>
    <xf numFmtId="0" fontId="24" fillId="2" borderId="7" xfId="9" applyFont="1" applyFill="1" applyBorder="1" applyAlignment="1">
      <alignment horizontal="center" vertical="center" wrapText="1"/>
    </xf>
    <xf numFmtId="0" fontId="24" fillId="2" borderId="14" xfId="9" applyFont="1" applyFill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 wrapText="1"/>
    </xf>
    <xf numFmtId="0" fontId="24" fillId="0" borderId="1" xfId="9" applyFont="1" applyBorder="1" applyAlignment="1">
      <alignment horizontal="center" vertical="center" wrapText="1"/>
    </xf>
    <xf numFmtId="0" fontId="24" fillId="2" borderId="4" xfId="9" applyFont="1" applyFill="1" applyBorder="1" applyAlignment="1">
      <alignment horizontal="center" vertical="center" wrapText="1"/>
    </xf>
    <xf numFmtId="0" fontId="24" fillId="2" borderId="5" xfId="9" applyFont="1" applyFill="1" applyBorder="1" applyAlignment="1">
      <alignment horizontal="center" vertical="center" wrapText="1"/>
    </xf>
    <xf numFmtId="0" fontId="25" fillId="0" borderId="1" xfId="9" applyFont="1" applyFill="1" applyBorder="1" applyAlignment="1">
      <alignment horizontal="center" vertical="center" wrapText="1"/>
    </xf>
    <xf numFmtId="0" fontId="25" fillId="0" borderId="10" xfId="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2" borderId="10" xfId="9" applyFont="1" applyFill="1" applyBorder="1" applyAlignment="1">
      <alignment horizontal="left" vertical="center" wrapText="1"/>
    </xf>
    <xf numFmtId="0" fontId="26" fillId="2" borderId="9" xfId="9" applyFont="1" applyFill="1" applyBorder="1" applyAlignment="1">
      <alignment horizontal="left" vertical="center" wrapText="1"/>
    </xf>
    <xf numFmtId="4" fontId="26" fillId="0" borderId="10" xfId="9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25" fillId="2" borderId="10" xfId="9" applyFont="1" applyFill="1" applyBorder="1" applyAlignment="1">
      <alignment horizontal="left" vertical="center" wrapText="1" indent="1"/>
    </xf>
    <xf numFmtId="0" fontId="25" fillId="2" borderId="9" xfId="9" applyFont="1" applyFill="1" applyBorder="1" applyAlignment="1">
      <alignment horizontal="left" vertical="center" wrapText="1" indent="1"/>
    </xf>
    <xf numFmtId="0" fontId="25" fillId="2" borderId="10" xfId="9" applyFont="1" applyFill="1" applyBorder="1" applyAlignment="1">
      <alignment horizontal="left" vertical="center" wrapText="1" indent="3"/>
    </xf>
    <xf numFmtId="0" fontId="25" fillId="2" borderId="9" xfId="9" applyFont="1" applyFill="1" applyBorder="1" applyAlignment="1">
      <alignment horizontal="left" vertical="center" wrapText="1" indent="3"/>
    </xf>
    <xf numFmtId="0" fontId="24" fillId="0" borderId="10" xfId="9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9" fillId="2" borderId="10" xfId="9" applyFont="1" applyFill="1" applyBorder="1" applyAlignment="1">
      <alignment horizontal="center" vertical="center" wrapText="1"/>
    </xf>
    <xf numFmtId="0" fontId="29" fillId="2" borderId="9" xfId="9" applyFont="1" applyFill="1" applyBorder="1" applyAlignment="1">
      <alignment horizontal="center" vertical="center" wrapText="1"/>
    </xf>
    <xf numFmtId="0" fontId="29" fillId="2" borderId="11" xfId="9" applyFont="1" applyFill="1" applyBorder="1" applyAlignment="1">
      <alignment horizontal="center" vertical="center" wrapText="1"/>
    </xf>
    <xf numFmtId="0" fontId="29" fillId="0" borderId="12" xfId="9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28" xfId="9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2" borderId="10" xfId="9" applyFont="1" applyFill="1" applyBorder="1" applyAlignment="1">
      <alignment horizontal="left" vertical="center" wrapText="1" indent="3"/>
    </xf>
    <xf numFmtId="0" fontId="0" fillId="0" borderId="9" xfId="0" applyBorder="1" applyAlignment="1">
      <alignment horizontal="left" vertical="center" wrapText="1" indent="3"/>
    </xf>
    <xf numFmtId="0" fontId="24" fillId="0" borderId="10" xfId="9" applyFont="1" applyBorder="1" applyAlignment="1">
      <alignment horizontal="center" vertical="center" wrapText="1"/>
    </xf>
    <xf numFmtId="2" fontId="24" fillId="0" borderId="10" xfId="9" applyNumberFormat="1" applyFon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0" fontId="24" fillId="2" borderId="10" xfId="9" applyFont="1" applyFill="1" applyBorder="1" applyAlignment="1">
      <alignment horizontal="left" vertical="center" wrapText="1" indent="2"/>
    </xf>
    <xf numFmtId="0" fontId="24" fillId="2" borderId="9" xfId="9" applyFont="1" applyFill="1" applyBorder="1" applyAlignment="1">
      <alignment horizontal="left" vertical="center" wrapText="1" indent="2"/>
    </xf>
    <xf numFmtId="0" fontId="24" fillId="2" borderId="10" xfId="9" applyFont="1" applyFill="1" applyBorder="1" applyAlignment="1">
      <alignment horizontal="left" vertical="center" wrapText="1" indent="1"/>
    </xf>
    <xf numFmtId="0" fontId="24" fillId="2" borderId="9" xfId="9" applyFont="1" applyFill="1" applyBorder="1" applyAlignment="1">
      <alignment horizontal="left" vertical="center" wrapText="1" indent="1"/>
    </xf>
    <xf numFmtId="0" fontId="25" fillId="2" borderId="10" xfId="3" applyFont="1" applyFill="1" applyBorder="1" applyAlignment="1">
      <alignment horizontal="left" vertical="center" wrapText="1" indent="3"/>
    </xf>
    <xf numFmtId="0" fontId="25" fillId="2" borderId="9" xfId="3" applyFont="1" applyFill="1" applyBorder="1" applyAlignment="1">
      <alignment horizontal="left" vertical="center" wrapText="1" indent="3"/>
    </xf>
    <xf numFmtId="2" fontId="24" fillId="0" borderId="10" xfId="3" applyNumberFormat="1" applyFont="1" applyBorder="1" applyAlignment="1">
      <alignment vertical="center" wrapText="1"/>
    </xf>
    <xf numFmtId="0" fontId="25" fillId="2" borderId="10" xfId="9" applyFont="1" applyFill="1" applyBorder="1" applyAlignment="1">
      <alignment horizontal="left" vertical="center" wrapText="1" indent="2"/>
    </xf>
    <xf numFmtId="0" fontId="25" fillId="2" borderId="9" xfId="9" applyFont="1" applyFill="1" applyBorder="1" applyAlignment="1">
      <alignment horizontal="left" vertical="center" wrapText="1" indent="2"/>
    </xf>
    <xf numFmtId="0" fontId="25" fillId="2" borderId="10" xfId="0" applyFont="1" applyFill="1" applyBorder="1" applyAlignment="1">
      <alignment horizontal="left" vertical="center" wrapText="1" indent="2"/>
    </xf>
    <xf numFmtId="0" fontId="25" fillId="2" borderId="9" xfId="0" applyFont="1" applyFill="1" applyBorder="1" applyAlignment="1">
      <alignment horizontal="left" vertical="center" wrapText="1" indent="2"/>
    </xf>
    <xf numFmtId="0" fontId="25" fillId="2" borderId="10" xfId="3" applyFont="1" applyFill="1" applyBorder="1" applyAlignment="1">
      <alignment horizontal="left" vertical="center" wrapText="1" indent="1"/>
    </xf>
    <xf numFmtId="0" fontId="25" fillId="2" borderId="9" xfId="3" applyFont="1" applyFill="1" applyBorder="1" applyAlignment="1">
      <alignment horizontal="left" vertical="center" wrapText="1" indent="1"/>
    </xf>
    <xf numFmtId="4" fontId="24" fillId="0" borderId="10" xfId="3" applyNumberFormat="1" applyFont="1" applyBorder="1" applyAlignment="1">
      <alignment vertical="center" wrapText="1"/>
    </xf>
    <xf numFmtId="0" fontId="25" fillId="2" borderId="10" xfId="9" applyFont="1" applyFill="1" applyBorder="1" applyAlignment="1">
      <alignment horizontal="left" vertical="top" wrapText="1" indent="3"/>
    </xf>
    <xf numFmtId="0" fontId="25" fillId="2" borderId="9" xfId="9" applyFont="1" applyFill="1" applyBorder="1" applyAlignment="1">
      <alignment horizontal="left" vertical="top" wrapText="1" indent="3"/>
    </xf>
    <xf numFmtId="2" fontId="24" fillId="0" borderId="11" xfId="9" applyNumberFormat="1" applyFont="1" applyBorder="1" applyAlignment="1">
      <alignment vertical="center" wrapText="1"/>
    </xf>
    <xf numFmtId="0" fontId="27" fillId="2" borderId="10" xfId="9" applyFont="1" applyFill="1" applyBorder="1" applyAlignment="1">
      <alignment vertical="center" wrapText="1"/>
    </xf>
    <xf numFmtId="0" fontId="27" fillId="2" borderId="9" xfId="9" applyFont="1" applyFill="1" applyBorder="1" applyAlignment="1">
      <alignment vertical="center" wrapText="1"/>
    </xf>
    <xf numFmtId="0" fontId="0" fillId="0" borderId="9" xfId="0" applyBorder="1"/>
    <xf numFmtId="0" fontId="0" fillId="0" borderId="56" xfId="0" applyBorder="1"/>
    <xf numFmtId="0" fontId="25" fillId="2" borderId="10" xfId="9" applyFont="1" applyFill="1" applyBorder="1" applyAlignment="1">
      <alignment horizontal="left" vertical="center" wrapText="1" indent="5"/>
    </xf>
    <xf numFmtId="0" fontId="25" fillId="2" borderId="9" xfId="9" applyFont="1" applyFill="1" applyBorder="1" applyAlignment="1">
      <alignment horizontal="left" vertical="center" wrapText="1" indent="5"/>
    </xf>
    <xf numFmtId="0" fontId="24" fillId="2" borderId="9" xfId="9" applyFont="1" applyFill="1" applyBorder="1" applyAlignment="1">
      <alignment horizontal="left" vertical="center" wrapText="1" indent="3"/>
    </xf>
    <xf numFmtId="2" fontId="26" fillId="0" borderId="10" xfId="9" applyNumberFormat="1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4" fontId="26" fillId="0" borderId="10" xfId="9" applyNumberFormat="1" applyFont="1" applyFill="1" applyBorder="1" applyAlignment="1">
      <alignment vertical="center" wrapText="1"/>
    </xf>
    <xf numFmtId="4" fontId="9" fillId="0" borderId="11" xfId="9" applyNumberFormat="1" applyFont="1" applyFill="1" applyBorder="1" applyAlignment="1">
      <alignment vertical="center" wrapText="1"/>
    </xf>
    <xf numFmtId="0" fontId="25" fillId="2" borderId="54" xfId="9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4" fillId="2" borderId="10" xfId="3" applyFont="1" applyFill="1" applyBorder="1" applyAlignment="1">
      <alignment horizontal="left" vertical="center" wrapText="1" indent="3"/>
    </xf>
    <xf numFmtId="0" fontId="24" fillId="2" borderId="9" xfId="3" applyFont="1" applyFill="1" applyBorder="1" applyAlignment="1">
      <alignment horizontal="left" vertical="center" wrapText="1" indent="3"/>
    </xf>
    <xf numFmtId="4" fontId="26" fillId="0" borderId="10" xfId="3" applyNumberFormat="1" applyFont="1" applyBorder="1" applyAlignment="1">
      <alignment vertical="center" wrapText="1"/>
    </xf>
    <xf numFmtId="4" fontId="24" fillId="0" borderId="11" xfId="9" applyNumberFormat="1" applyFont="1" applyBorder="1" applyAlignment="1">
      <alignment vertical="center" wrapText="1"/>
    </xf>
    <xf numFmtId="0" fontId="12" fillId="0" borderId="0" xfId="9" applyFont="1" applyFill="1" applyBorder="1" applyAlignment="1">
      <alignment vertical="center" wrapText="1"/>
    </xf>
    <xf numFmtId="0" fontId="12" fillId="2" borderId="0" xfId="9" applyFont="1" applyFill="1" applyAlignment="1">
      <alignment horizontal="left"/>
    </xf>
    <xf numFmtId="0" fontId="12" fillId="0" borderId="0" xfId="9" applyFont="1" applyFill="1" applyBorder="1" applyAlignment="1">
      <alignment horizontal="left" vertical="center" wrapText="1"/>
    </xf>
    <xf numFmtId="0" fontId="26" fillId="2" borderId="10" xfId="9" applyFont="1" applyFill="1" applyBorder="1" applyAlignment="1">
      <alignment vertical="center" wrapText="1"/>
    </xf>
    <xf numFmtId="0" fontId="26" fillId="2" borderId="9" xfId="9" applyFont="1" applyFill="1" applyBorder="1" applyAlignment="1">
      <alignment vertical="center" wrapText="1"/>
    </xf>
    <xf numFmtId="0" fontId="21" fillId="0" borderId="0" xfId="10" applyFont="1" applyAlignment="1">
      <alignment horizontal="center" vertical="center"/>
    </xf>
    <xf numFmtId="0" fontId="31" fillId="0" borderId="0" xfId="10" applyFont="1" applyAlignment="1"/>
    <xf numFmtId="0" fontId="32" fillId="0" borderId="0" xfId="10" applyFont="1" applyAlignment="1">
      <alignment horizontal="center" vertical="center"/>
    </xf>
    <xf numFmtId="0" fontId="12" fillId="0" borderId="0" xfId="10" applyFont="1" applyAlignment="1"/>
    <xf numFmtId="49" fontId="7" fillId="0" borderId="11" xfId="10" applyNumberFormat="1" applyFont="1" applyBorder="1" applyAlignment="1">
      <alignment horizontal="center" vertical="center" wrapText="1"/>
    </xf>
    <xf numFmtId="49" fontId="7" fillId="0" borderId="1" xfId="10" applyNumberFormat="1" applyFont="1" applyBorder="1" applyAlignment="1">
      <alignment horizontal="center" vertical="center" wrapText="1"/>
    </xf>
    <xf numFmtId="49" fontId="7" fillId="0" borderId="4" xfId="10" applyNumberFormat="1" applyFont="1" applyBorder="1" applyAlignment="1">
      <alignment horizontal="center" vertical="center" wrapText="1"/>
    </xf>
    <xf numFmtId="49" fontId="7" fillId="0" borderId="5" xfId="10" applyNumberFormat="1" applyFont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49" fontId="8" fillId="0" borderId="10" xfId="10" applyNumberFormat="1" applyFont="1" applyFill="1" applyBorder="1" applyAlignment="1">
      <alignment horizontal="center" vertical="center" wrapText="1"/>
    </xf>
    <xf numFmtId="49" fontId="8" fillId="2" borderId="10" xfId="10" applyNumberFormat="1" applyFont="1" applyFill="1" applyBorder="1" applyAlignment="1">
      <alignment horizontal="left" vertical="center" wrapText="1" indent="6"/>
    </xf>
    <xf numFmtId="49" fontId="8" fillId="2" borderId="9" xfId="10" applyNumberFormat="1" applyFont="1" applyFill="1" applyBorder="1" applyAlignment="1">
      <alignment horizontal="left" vertical="center" wrapText="1" indent="6"/>
    </xf>
    <xf numFmtId="49" fontId="8" fillId="2" borderId="11" xfId="10" applyNumberFormat="1" applyFont="1" applyFill="1" applyBorder="1" applyAlignment="1">
      <alignment horizontal="left" vertical="center" wrapText="1" indent="6"/>
    </xf>
    <xf numFmtId="49" fontId="11" fillId="0" borderId="10" xfId="10" applyNumberFormat="1" applyFont="1" applyBorder="1" applyAlignment="1">
      <alignment horizontal="center" vertical="center"/>
    </xf>
    <xf numFmtId="49" fontId="11" fillId="0" borderId="9" xfId="10" applyNumberFormat="1" applyFont="1" applyBorder="1" applyAlignment="1">
      <alignment horizontal="center" vertical="center"/>
    </xf>
    <xf numFmtId="49" fontId="11" fillId="0" borderId="11" xfId="10" applyNumberFormat="1" applyFont="1" applyBorder="1" applyAlignment="1">
      <alignment horizontal="center" vertical="center"/>
    </xf>
    <xf numFmtId="49" fontId="32" fillId="0" borderId="10" xfId="10" applyNumberFormat="1" applyFont="1" applyBorder="1" applyAlignment="1">
      <alignment horizontal="left" vertical="center" wrapText="1"/>
    </xf>
    <xf numFmtId="49" fontId="32" fillId="0" borderId="9" xfId="10" applyNumberFormat="1" applyFont="1" applyBorder="1" applyAlignment="1">
      <alignment horizontal="left" vertical="center" wrapText="1"/>
    </xf>
    <xf numFmtId="49" fontId="32" fillId="0" borderId="11" xfId="10" applyNumberFormat="1" applyFont="1" applyBorder="1" applyAlignment="1">
      <alignment horizontal="left" vertical="center" wrapText="1"/>
    </xf>
    <xf numFmtId="167" fontId="8" fillId="0" borderId="10" xfId="10" applyNumberFormat="1" applyFont="1" applyBorder="1" applyAlignment="1">
      <alignment horizontal="left" vertical="center" wrapText="1" indent="2"/>
    </xf>
    <xf numFmtId="167" fontId="8" fillId="0" borderId="9" xfId="10" applyNumberFormat="1" applyFont="1" applyBorder="1" applyAlignment="1">
      <alignment horizontal="left" vertical="center" wrapText="1" indent="2"/>
    </xf>
    <xf numFmtId="167" fontId="8" fillId="0" borderId="11" xfId="10" applyNumberFormat="1" applyFont="1" applyBorder="1" applyAlignment="1">
      <alignment horizontal="left" vertical="center" wrapText="1" indent="2"/>
    </xf>
    <xf numFmtId="49" fontId="8" fillId="0" borderId="10" xfId="10" applyNumberFormat="1" applyFont="1" applyBorder="1" applyAlignment="1">
      <alignment horizontal="left" vertical="center" wrapText="1" indent="2"/>
    </xf>
    <xf numFmtId="49" fontId="8" fillId="0" borderId="9" xfId="10" applyNumberFormat="1" applyFont="1" applyBorder="1" applyAlignment="1">
      <alignment horizontal="left" vertical="center" wrapText="1" indent="2"/>
    </xf>
    <xf numFmtId="49" fontId="8" fillId="0" borderId="11" xfId="10" applyNumberFormat="1" applyFont="1" applyBorder="1" applyAlignment="1">
      <alignment horizontal="left" vertical="center" wrapText="1" indent="2"/>
    </xf>
    <xf numFmtId="49" fontId="8" fillId="0" borderId="10" xfId="10" applyNumberFormat="1" applyFont="1" applyFill="1" applyBorder="1" applyAlignment="1">
      <alignment horizontal="left" vertical="center" wrapText="1" indent="4"/>
    </xf>
    <xf numFmtId="49" fontId="8" fillId="0" borderId="9" xfId="10" applyNumberFormat="1" applyFont="1" applyFill="1" applyBorder="1" applyAlignment="1">
      <alignment horizontal="left" vertical="center" wrapText="1" indent="4"/>
    </xf>
    <xf numFmtId="49" fontId="8" fillId="0" borderId="11" xfId="10" applyNumberFormat="1" applyFont="1" applyFill="1" applyBorder="1" applyAlignment="1">
      <alignment horizontal="left" vertical="center" wrapText="1" indent="4"/>
    </xf>
    <xf numFmtId="0" fontId="36" fillId="0" borderId="7" xfId="2" applyFont="1" applyFill="1" applyBorder="1" applyAlignment="1">
      <alignment horizontal="center"/>
    </xf>
    <xf numFmtId="49" fontId="8" fillId="0" borderId="10" xfId="10" applyNumberFormat="1" applyFont="1" applyFill="1" applyBorder="1" applyAlignment="1">
      <alignment horizontal="left" vertical="center" wrapText="1"/>
    </xf>
    <xf numFmtId="49" fontId="8" fillId="0" borderId="9" xfId="10" applyNumberFormat="1" applyFont="1" applyFill="1" applyBorder="1" applyAlignment="1">
      <alignment horizontal="left" vertical="center" wrapText="1"/>
    </xf>
    <xf numFmtId="49" fontId="8" fillId="0" borderId="11" xfId="10" applyNumberFormat="1" applyFont="1" applyFill="1" applyBorder="1" applyAlignment="1">
      <alignment horizontal="left" vertical="center" wrapText="1"/>
    </xf>
    <xf numFmtId="49" fontId="8" fillId="0" borderId="10" xfId="10" applyNumberFormat="1" applyFont="1" applyFill="1" applyBorder="1" applyAlignment="1">
      <alignment horizontal="left" vertical="top" wrapText="1"/>
    </xf>
    <xf numFmtId="49" fontId="8" fillId="0" borderId="9" xfId="10" applyNumberFormat="1" applyFont="1" applyFill="1" applyBorder="1" applyAlignment="1">
      <alignment horizontal="left" vertical="top" wrapText="1"/>
    </xf>
    <xf numFmtId="49" fontId="8" fillId="0" borderId="11" xfId="10" applyNumberFormat="1" applyFont="1" applyFill="1" applyBorder="1" applyAlignment="1">
      <alignment horizontal="left" vertical="top" wrapText="1"/>
    </xf>
    <xf numFmtId="0" fontId="36" fillId="0" borderId="8" xfId="2" applyFont="1" applyFill="1" applyBorder="1" applyAlignment="1">
      <alignment horizontal="center" vertical="top"/>
    </xf>
    <xf numFmtId="0" fontId="8" fillId="0" borderId="0" xfId="10" applyFont="1" applyFill="1" applyAlignment="1">
      <alignment horizontal="left"/>
    </xf>
    <xf numFmtId="0" fontId="12" fillId="2" borderId="0" xfId="10" applyFont="1" applyFill="1" applyAlignment="1">
      <alignment horizontal="left" wrapText="1"/>
    </xf>
    <xf numFmtId="0" fontId="12" fillId="2" borderId="0" xfId="10" applyFont="1" applyFill="1" applyAlignment="1">
      <alignment horizontal="left"/>
    </xf>
    <xf numFmtId="0" fontId="12" fillId="0" borderId="0" xfId="10" applyFont="1" applyAlignment="1">
      <alignment horizontal="left"/>
    </xf>
    <xf numFmtId="0" fontId="40" fillId="2" borderId="31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2" fontId="40" fillId="2" borderId="10" xfId="0" applyNumberFormat="1" applyFont="1" applyFill="1" applyBorder="1" applyAlignment="1">
      <alignment horizontal="center"/>
    </xf>
    <xf numFmtId="2" fontId="40" fillId="2" borderId="11" xfId="0" applyNumberFormat="1" applyFont="1" applyFill="1" applyBorder="1" applyAlignment="1">
      <alignment horizontal="center"/>
    </xf>
    <xf numFmtId="0" fontId="40" fillId="0" borderId="10" xfId="8" applyFont="1" applyBorder="1" applyAlignment="1">
      <alignment horizontal="center"/>
    </xf>
    <xf numFmtId="0" fontId="42" fillId="0" borderId="11" xfId="8" applyBorder="1"/>
    <xf numFmtId="0" fontId="0" fillId="2" borderId="11" xfId="0" applyFill="1" applyBorder="1"/>
    <xf numFmtId="0" fontId="51" fillId="0" borderId="0" xfId="8" applyFont="1" applyAlignment="1">
      <alignment horizontal="center"/>
    </xf>
    <xf numFmtId="0" fontId="42" fillId="0" borderId="0" xfId="8" applyAlignment="1">
      <alignment horizontal="center"/>
    </xf>
    <xf numFmtId="0" fontId="44" fillId="2" borderId="0" xfId="8" applyFont="1" applyFill="1" applyAlignment="1">
      <alignment horizontal="center"/>
    </xf>
    <xf numFmtId="0" fontId="52" fillId="2" borderId="0" xfId="8" applyFont="1" applyFill="1" applyAlignment="1">
      <alignment horizontal="center"/>
    </xf>
    <xf numFmtId="0" fontId="42" fillId="0" borderId="1" xfId="8" applyFont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1" xfId="8" applyFont="1" applyBorder="1" applyAlignment="1">
      <alignment horizontal="center" vertical="center"/>
    </xf>
    <xf numFmtId="0" fontId="42" fillId="0" borderId="10" xfId="8" applyFont="1" applyBorder="1" applyAlignment="1">
      <alignment horizontal="center" vertical="top" wrapText="1"/>
    </xf>
    <xf numFmtId="0" fontId="42" fillId="0" borderId="11" xfId="8" applyFont="1" applyBorder="1" applyAlignment="1">
      <alignment horizontal="center" vertical="top" wrapText="1"/>
    </xf>
    <xf numFmtId="0" fontId="42" fillId="0" borderId="1" xfId="8" applyFont="1" applyBorder="1" applyAlignment="1">
      <alignment horizontal="center" vertical="center" wrapText="1"/>
    </xf>
    <xf numFmtId="0" fontId="42" fillId="0" borderId="10" xfId="8" applyFont="1" applyBorder="1" applyAlignment="1">
      <alignment horizontal="center" vertical="center" wrapText="1"/>
    </xf>
    <xf numFmtId="0" fontId="42" fillId="0" borderId="1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top" wrapText="1"/>
    </xf>
    <xf numFmtId="0" fontId="40" fillId="2" borderId="10" xfId="0" applyFont="1" applyFill="1" applyBorder="1"/>
    <xf numFmtId="0" fontId="40" fillId="2" borderId="11" xfId="0" applyFont="1" applyFill="1" applyBorder="1"/>
    <xf numFmtId="166" fontId="40" fillId="2" borderId="10" xfId="0" applyNumberFormat="1" applyFont="1" applyFill="1" applyBorder="1" applyAlignment="1">
      <alignment horizontal="center"/>
    </xf>
    <xf numFmtId="166" fontId="40" fillId="2" borderId="11" xfId="0" applyNumberFormat="1" applyFont="1" applyFill="1" applyBorder="1" applyAlignment="1">
      <alignment horizontal="center"/>
    </xf>
    <xf numFmtId="166" fontId="40" fillId="2" borderId="10" xfId="8" applyNumberFormat="1" applyFont="1" applyFill="1" applyBorder="1" applyAlignment="1">
      <alignment horizontal="center"/>
    </xf>
    <xf numFmtId="166" fontId="40" fillId="2" borderId="11" xfId="8" applyNumberFormat="1" applyFont="1" applyFill="1" applyBorder="1" applyAlignment="1">
      <alignment horizontal="center"/>
    </xf>
    <xf numFmtId="0" fontId="40" fillId="2" borderId="10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/>
    </xf>
    <xf numFmtId="0" fontId="40" fillId="2" borderId="10" xfId="8" applyFont="1" applyFill="1" applyBorder="1"/>
    <xf numFmtId="0" fontId="40" fillId="2" borderId="11" xfId="8" applyFont="1" applyFill="1" applyBorder="1"/>
    <xf numFmtId="49" fontId="45" fillId="0" borderId="1" xfId="8" applyNumberFormat="1" applyFont="1" applyBorder="1" applyAlignment="1">
      <alignment horizontal="center" vertical="center" wrapText="1"/>
    </xf>
    <xf numFmtId="0" fontId="42" fillId="0" borderId="10" xfId="8" applyBorder="1" applyAlignment="1">
      <alignment horizontal="center" vertical="top" wrapText="1"/>
    </xf>
    <xf numFmtId="0" fontId="15" fillId="0" borderId="1" xfId="8" applyFont="1" applyBorder="1" applyAlignment="1">
      <alignment horizontal="left"/>
    </xf>
    <xf numFmtId="0" fontId="15" fillId="0" borderId="1" xfId="8" applyFont="1" applyBorder="1" applyAlignment="1">
      <alignment horizontal="center"/>
    </xf>
    <xf numFmtId="164" fontId="40" fillId="3" borderId="1" xfId="8" applyNumberFormat="1" applyFont="1" applyFill="1" applyBorder="1" applyAlignment="1">
      <alignment horizontal="center"/>
    </xf>
    <xf numFmtId="0" fontId="45" fillId="0" borderId="10" xfId="8" applyFont="1" applyBorder="1" applyAlignment="1">
      <alignment horizontal="left"/>
    </xf>
    <xf numFmtId="0" fontId="45" fillId="0" borderId="9" xfId="8" applyFont="1" applyBorder="1" applyAlignment="1">
      <alignment horizontal="left"/>
    </xf>
    <xf numFmtId="0" fontId="45" fillId="0" borderId="11" xfId="8" applyFont="1" applyBorder="1" applyAlignment="1">
      <alignment horizontal="left"/>
    </xf>
    <xf numFmtId="2" fontId="45" fillId="0" borderId="1" xfId="8" applyNumberFormat="1" applyFont="1" applyBorder="1" applyAlignment="1">
      <alignment horizontal="center"/>
    </xf>
    <xf numFmtId="0" fontId="40" fillId="2" borderId="1" xfId="8" applyFont="1" applyFill="1" applyBorder="1" applyAlignment="1">
      <alignment horizontal="left"/>
    </xf>
    <xf numFmtId="49" fontId="40" fillId="2" borderId="1" xfId="8" applyNumberFormat="1" applyFont="1" applyFill="1" applyBorder="1" applyAlignment="1">
      <alignment horizontal="center"/>
    </xf>
    <xf numFmtId="2" fontId="40" fillId="2" borderId="1" xfId="8" applyNumberFormat="1" applyFont="1" applyFill="1" applyBorder="1" applyAlignment="1">
      <alignment horizontal="center"/>
    </xf>
    <xf numFmtId="0" fontId="40" fillId="2" borderId="10" xfId="8" applyFont="1" applyFill="1" applyBorder="1" applyAlignment="1">
      <alignment horizontal="left"/>
    </xf>
    <xf numFmtId="0" fontId="40" fillId="2" borderId="9" xfId="8" applyFont="1" applyFill="1" applyBorder="1" applyAlignment="1">
      <alignment horizontal="left"/>
    </xf>
    <xf numFmtId="0" fontId="40" fillId="2" borderId="11" xfId="8" applyFont="1" applyFill="1" applyBorder="1" applyAlignment="1">
      <alignment horizontal="left"/>
    </xf>
    <xf numFmtId="49" fontId="40" fillId="2" borderId="10" xfId="8" applyNumberFormat="1" applyFont="1" applyFill="1" applyBorder="1" applyAlignment="1">
      <alignment horizontal="center"/>
    </xf>
    <xf numFmtId="49" fontId="40" fillId="2" borderId="11" xfId="8" applyNumberFormat="1" applyFont="1" applyFill="1" applyBorder="1" applyAlignment="1">
      <alignment horizontal="center"/>
    </xf>
    <xf numFmtId="0" fontId="42" fillId="2" borderId="11" xfId="8" applyFill="1" applyBorder="1" applyAlignment="1">
      <alignment horizontal="center"/>
    </xf>
    <xf numFmtId="0" fontId="59" fillId="4" borderId="47" xfId="8" applyFont="1" applyFill="1" applyBorder="1" applyAlignment="1">
      <alignment horizontal="left" wrapText="1"/>
    </xf>
    <xf numFmtId="0" fontId="59" fillId="4" borderId="0" xfId="8" applyFont="1" applyFill="1" applyBorder="1" applyAlignment="1">
      <alignment horizontal="left" wrapText="1"/>
    </xf>
    <xf numFmtId="0" fontId="59" fillId="4" borderId="3" xfId="8" applyFont="1" applyFill="1" applyBorder="1" applyAlignment="1">
      <alignment horizontal="left" wrapText="1"/>
    </xf>
    <xf numFmtId="0" fontId="56" fillId="0" borderId="47" xfId="8" applyFont="1" applyBorder="1" applyAlignment="1">
      <alignment horizontal="left" wrapText="1"/>
    </xf>
    <xf numFmtId="0" fontId="56" fillId="0" borderId="0" xfId="8" applyFont="1" applyBorder="1" applyAlignment="1">
      <alignment horizontal="left" wrapText="1"/>
    </xf>
    <xf numFmtId="0" fontId="59" fillId="0" borderId="47" xfId="8" applyFont="1" applyBorder="1" applyAlignment="1">
      <alignment horizontal="center" wrapText="1"/>
    </xf>
    <xf numFmtId="0" fontId="59" fillId="0" borderId="0" xfId="8" applyFont="1" applyBorder="1" applyAlignment="1">
      <alignment horizontal="center" wrapText="1"/>
    </xf>
    <xf numFmtId="2" fontId="63" fillId="5" borderId="52" xfId="8" applyNumberFormat="1" applyFont="1" applyFill="1" applyBorder="1" applyAlignment="1">
      <alignment horizontal="center"/>
    </xf>
    <xf numFmtId="2" fontId="63" fillId="5" borderId="50" xfId="8" applyNumberFormat="1" applyFont="1" applyFill="1" applyBorder="1" applyAlignment="1">
      <alignment horizontal="center"/>
    </xf>
    <xf numFmtId="0" fontId="48" fillId="0" borderId="39" xfId="8" applyFont="1" applyBorder="1" applyAlignment="1">
      <alignment horizontal="center" vertical="center" wrapText="1"/>
    </xf>
    <xf numFmtId="0" fontId="48" fillId="0" borderId="40" xfId="8" applyFont="1" applyBorder="1" applyAlignment="1">
      <alignment horizontal="center" vertical="center" wrapText="1"/>
    </xf>
    <xf numFmtId="0" fontId="48" fillId="0" borderId="41" xfId="8" applyFont="1" applyBorder="1" applyAlignment="1">
      <alignment horizontal="center" vertical="center" wrapText="1"/>
    </xf>
    <xf numFmtId="0" fontId="42" fillId="0" borderId="42" xfId="8" applyFont="1" applyBorder="1" applyAlignment="1">
      <alignment horizontal="center" vertical="top" wrapText="1"/>
    </xf>
    <xf numFmtId="0" fontId="42" fillId="0" borderId="41" xfId="8" applyFont="1" applyBorder="1" applyAlignment="1">
      <alignment horizontal="center" vertical="top" wrapText="1"/>
    </xf>
    <xf numFmtId="0" fontId="59" fillId="0" borderId="46" xfId="8" applyFont="1" applyBorder="1" applyAlignment="1">
      <alignment horizontal="center"/>
    </xf>
    <xf numFmtId="0" fontId="59" fillId="0" borderId="44" xfId="8" applyFont="1" applyBorder="1" applyAlignment="1">
      <alignment horizontal="center"/>
    </xf>
    <xf numFmtId="2" fontId="59" fillId="0" borderId="48" xfId="8" applyNumberFormat="1" applyFont="1" applyBorder="1" applyAlignment="1">
      <alignment horizontal="center"/>
    </xf>
    <xf numFmtId="2" fontId="59" fillId="0" borderId="0" xfId="8" applyNumberFormat="1" applyFont="1" applyBorder="1" applyAlignment="1">
      <alignment horizontal="center"/>
    </xf>
    <xf numFmtId="2" fontId="63" fillId="4" borderId="52" xfId="8" applyNumberFormat="1" applyFont="1" applyFill="1" applyBorder="1" applyAlignment="1">
      <alignment horizontal="center"/>
    </xf>
    <xf numFmtId="2" fontId="63" fillId="4" borderId="50" xfId="8" applyNumberFormat="1" applyFont="1" applyFill="1" applyBorder="1" applyAlignment="1">
      <alignment horizontal="center"/>
    </xf>
    <xf numFmtId="2" fontId="63" fillId="0" borderId="52" xfId="8" applyNumberFormat="1" applyFont="1" applyBorder="1" applyAlignment="1">
      <alignment horizontal="center"/>
    </xf>
    <xf numFmtId="2" fontId="63" fillId="0" borderId="50" xfId="8" applyNumberFormat="1" applyFont="1" applyBorder="1" applyAlignment="1">
      <alignment horizontal="center"/>
    </xf>
    <xf numFmtId="2" fontId="65" fillId="5" borderId="52" xfId="8" applyNumberFormat="1" applyFont="1" applyFill="1" applyBorder="1" applyAlignment="1">
      <alignment horizontal="center"/>
    </xf>
    <xf numFmtId="0" fontId="65" fillId="0" borderId="50" xfId="8" applyFont="1" applyBorder="1" applyAlignment="1">
      <alignment horizontal="center"/>
    </xf>
    <xf numFmtId="49" fontId="59" fillId="0" borderId="47" xfId="8" applyNumberFormat="1" applyFont="1" applyBorder="1" applyAlignment="1">
      <alignment horizontal="center" wrapText="1"/>
    </xf>
    <xf numFmtId="49" fontId="59" fillId="0" borderId="0" xfId="8" applyNumberFormat="1" applyFont="1" applyBorder="1" applyAlignment="1">
      <alignment horizontal="center" wrapText="1"/>
    </xf>
    <xf numFmtId="49" fontId="59" fillId="0" borderId="3" xfId="8" applyNumberFormat="1" applyFont="1" applyBorder="1" applyAlignment="1">
      <alignment horizontal="center" wrapText="1"/>
    </xf>
    <xf numFmtId="2" fontId="59" fillId="0" borderId="6" xfId="8" applyNumberFormat="1" applyFont="1" applyBorder="1" applyAlignment="1">
      <alignment horizontal="center"/>
    </xf>
    <xf numFmtId="2" fontId="59" fillId="0" borderId="7" xfId="8" applyNumberFormat="1" applyFont="1" applyBorder="1" applyAlignment="1">
      <alignment horizontal="center"/>
    </xf>
    <xf numFmtId="0" fontId="59" fillId="0" borderId="48" xfId="8" applyFont="1" applyBorder="1" applyAlignment="1">
      <alignment horizontal="center"/>
    </xf>
    <xf numFmtId="0" fontId="59" fillId="0" borderId="0" xfId="8" applyFont="1" applyBorder="1" applyAlignment="1">
      <alignment horizontal="center"/>
    </xf>
    <xf numFmtId="49" fontId="59" fillId="4" borderId="31" xfId="8" applyNumberFormat="1" applyFont="1" applyFill="1" applyBorder="1" applyAlignment="1">
      <alignment horizontal="center" vertical="center"/>
    </xf>
    <xf numFmtId="49" fontId="59" fillId="4" borderId="11" xfId="8" applyNumberFormat="1" applyFont="1" applyFill="1" applyBorder="1" applyAlignment="1">
      <alignment horizontal="center" vertical="center"/>
    </xf>
    <xf numFmtId="0" fontId="59" fillId="4" borderId="10" xfId="8" applyFont="1" applyFill="1" applyBorder="1" applyAlignment="1">
      <alignment horizontal="center" vertical="center"/>
    </xf>
    <xf numFmtId="0" fontId="59" fillId="4" borderId="9" xfId="8" applyFont="1" applyFill="1" applyBorder="1" applyAlignment="1">
      <alignment horizontal="center" vertical="center"/>
    </xf>
    <xf numFmtId="0" fontId="59" fillId="4" borderId="11" xfId="8" applyFont="1" applyFill="1" applyBorder="1" applyAlignment="1">
      <alignment horizontal="center" vertical="center"/>
    </xf>
    <xf numFmtId="0" fontId="59" fillId="2" borderId="10" xfId="8" applyFont="1" applyFill="1" applyBorder="1" applyAlignment="1">
      <alignment horizontal="center"/>
    </xf>
    <xf numFmtId="0" fontId="59" fillId="2" borderId="9" xfId="8" applyFont="1" applyFill="1" applyBorder="1" applyAlignment="1">
      <alignment horizontal="center"/>
    </xf>
    <xf numFmtId="0" fontId="59" fillId="2" borderId="11" xfId="8" applyFont="1" applyFill="1" applyBorder="1" applyAlignment="1">
      <alignment horizontal="center"/>
    </xf>
    <xf numFmtId="2" fontId="64" fillId="4" borderId="6" xfId="8" applyNumberFormat="1" applyFont="1" applyFill="1" applyBorder="1" applyAlignment="1">
      <alignment horizontal="center"/>
    </xf>
    <xf numFmtId="2" fontId="64" fillId="4" borderId="7" xfId="8" applyNumberFormat="1" applyFont="1" applyFill="1" applyBorder="1" applyAlignment="1">
      <alignment horizontal="center"/>
    </xf>
    <xf numFmtId="49" fontId="59" fillId="4" borderId="31" xfId="8" applyNumberFormat="1" applyFont="1" applyFill="1" applyBorder="1" applyAlignment="1">
      <alignment horizontal="left" wrapText="1"/>
    </xf>
    <xf numFmtId="49" fontId="59" fillId="4" borderId="11" xfId="8" applyNumberFormat="1" applyFont="1" applyFill="1" applyBorder="1" applyAlignment="1">
      <alignment horizontal="left" wrapText="1"/>
    </xf>
    <xf numFmtId="2" fontId="65" fillId="5" borderId="50" xfId="8" applyNumberFormat="1" applyFont="1" applyFill="1" applyBorder="1" applyAlignment="1">
      <alignment horizontal="center"/>
    </xf>
    <xf numFmtId="0" fontId="61" fillId="0" borderId="10" xfId="8" applyFont="1" applyBorder="1" applyAlignment="1">
      <alignment horizontal="right"/>
    </xf>
    <xf numFmtId="0" fontId="61" fillId="0" borderId="9" xfId="8" applyFont="1" applyBorder="1" applyAlignment="1">
      <alignment horizontal="right"/>
    </xf>
    <xf numFmtId="0" fontId="61" fillId="0" borderId="11" xfId="8" applyFont="1" applyBorder="1" applyAlignment="1">
      <alignment horizontal="right"/>
    </xf>
    <xf numFmtId="2" fontId="65" fillId="3" borderId="10" xfId="8" applyNumberFormat="1" applyFont="1" applyFill="1" applyBorder="1" applyAlignment="1">
      <alignment horizontal="center"/>
    </xf>
    <xf numFmtId="0" fontId="65" fillId="3" borderId="9" xfId="8" applyFont="1" applyFill="1" applyBorder="1" applyAlignment="1">
      <alignment horizontal="center"/>
    </xf>
    <xf numFmtId="0" fontId="59" fillId="2" borderId="10" xfId="8" applyFont="1" applyFill="1" applyBorder="1"/>
    <xf numFmtId="0" fontId="59" fillId="2" borderId="11" xfId="8" applyFont="1" applyFill="1" applyBorder="1"/>
    <xf numFmtId="2" fontId="15" fillId="2" borderId="10" xfId="8" applyNumberFormat="1" applyFont="1" applyFill="1" applyBorder="1" applyAlignment="1">
      <alignment horizontal="center"/>
    </xf>
    <xf numFmtId="2" fontId="15" fillId="2" borderId="11" xfId="8" applyNumberFormat="1" applyFont="1" applyFill="1" applyBorder="1" applyAlignment="1">
      <alignment horizontal="center"/>
    </xf>
    <xf numFmtId="2" fontId="15" fillId="0" borderId="10" xfId="8" applyNumberFormat="1" applyFont="1" applyBorder="1" applyAlignment="1">
      <alignment horizontal="center"/>
    </xf>
    <xf numFmtId="2" fontId="15" fillId="0" borderId="11" xfId="8" applyNumberFormat="1" applyFont="1" applyBorder="1" applyAlignment="1">
      <alignment horizontal="center"/>
    </xf>
    <xf numFmtId="0" fontId="59" fillId="0" borderId="31" xfId="8" applyFont="1" applyBorder="1" applyAlignment="1">
      <alignment horizontal="center"/>
    </xf>
    <xf numFmtId="0" fontId="66" fillId="0" borderId="9" xfId="8" applyFont="1" applyBorder="1"/>
    <xf numFmtId="0" fontId="66" fillId="0" borderId="11" xfId="8" applyFont="1" applyBorder="1"/>
    <xf numFmtId="0" fontId="59" fillId="0" borderId="10" xfId="8" applyFont="1" applyBorder="1" applyAlignment="1">
      <alignment horizontal="center"/>
    </xf>
    <xf numFmtId="0" fontId="59" fillId="2" borderId="31" xfId="0" applyFont="1" applyFill="1" applyBorder="1" applyAlignment="1">
      <alignment horizontal="center"/>
    </xf>
    <xf numFmtId="0" fontId="59" fillId="2" borderId="9" xfId="0" applyFont="1" applyFill="1" applyBorder="1" applyAlignment="1">
      <alignment horizontal="center"/>
    </xf>
    <xf numFmtId="0" fontId="59" fillId="2" borderId="11" xfId="0" applyFont="1" applyFill="1" applyBorder="1" applyAlignment="1">
      <alignment horizontal="center"/>
    </xf>
    <xf numFmtId="0" fontId="59" fillId="2" borderId="10" xfId="0" applyFont="1" applyFill="1" applyBorder="1" applyAlignment="1">
      <alignment horizontal="center"/>
    </xf>
    <xf numFmtId="2" fontId="59" fillId="2" borderId="10" xfId="0" applyNumberFormat="1" applyFont="1" applyFill="1" applyBorder="1" applyAlignment="1">
      <alignment horizontal="center"/>
    </xf>
    <xf numFmtId="2" fontId="59" fillId="2" borderId="11" xfId="0" applyNumberFormat="1" applyFont="1" applyFill="1" applyBorder="1" applyAlignment="1">
      <alignment horizontal="center"/>
    </xf>
    <xf numFmtId="0" fontId="61" fillId="0" borderId="33" xfId="8" applyFont="1" applyBorder="1" applyAlignment="1">
      <alignment horizontal="right"/>
    </xf>
    <xf numFmtId="0" fontId="61" fillId="0" borderId="55" xfId="8" applyFont="1" applyBorder="1" applyAlignment="1">
      <alignment horizontal="right"/>
    </xf>
    <xf numFmtId="0" fontId="61" fillId="0" borderId="27" xfId="8" applyFont="1" applyBorder="1" applyAlignment="1">
      <alignment horizontal="right"/>
    </xf>
    <xf numFmtId="0" fontId="15" fillId="0" borderId="10" xfId="8" applyFont="1" applyBorder="1"/>
    <xf numFmtId="0" fontId="15" fillId="0" borderId="11" xfId="8" applyFont="1" applyBorder="1"/>
    <xf numFmtId="2" fontId="15" fillId="3" borderId="10" xfId="8" applyNumberFormat="1" applyFont="1" applyFill="1" applyBorder="1" applyAlignment="1">
      <alignment horizontal="center"/>
    </xf>
    <xf numFmtId="2" fontId="15" fillId="3" borderId="11" xfId="8" applyNumberFormat="1" applyFont="1" applyFill="1" applyBorder="1" applyAlignment="1">
      <alignment horizontal="center"/>
    </xf>
    <xf numFmtId="0" fontId="42" fillId="0" borderId="1" xfId="8" applyBorder="1" applyAlignment="1">
      <alignment horizontal="center" vertical="center" wrapText="1"/>
    </xf>
    <xf numFmtId="2" fontId="59" fillId="2" borderId="1" xfId="8" applyNumberFormat="1" applyFont="1" applyFill="1" applyBorder="1" applyAlignment="1">
      <alignment horizontal="center"/>
    </xf>
    <xf numFmtId="0" fontId="42" fillId="0" borderId="9" xfId="8" applyFont="1" applyBorder="1" applyAlignment="1">
      <alignment horizontal="center" vertical="top" wrapText="1"/>
    </xf>
    <xf numFmtId="0" fontId="42" fillId="0" borderId="10" xfId="8" applyBorder="1" applyAlignment="1">
      <alignment vertical="top" wrapText="1"/>
    </xf>
    <xf numFmtId="0" fontId="42" fillId="0" borderId="11" xfId="8" applyFont="1" applyBorder="1" applyAlignment="1">
      <alignment vertical="top" wrapText="1"/>
    </xf>
    <xf numFmtId="0" fontId="42" fillId="2" borderId="10" xfId="8" applyFill="1" applyBorder="1" applyAlignment="1">
      <alignment horizontal="left"/>
    </xf>
    <xf numFmtId="0" fontId="42" fillId="2" borderId="11" xfId="8" applyFont="1" applyFill="1" applyBorder="1" applyAlignment="1">
      <alignment horizontal="left"/>
    </xf>
    <xf numFmtId="166" fontId="42" fillId="2" borderId="1" xfId="8" applyNumberFormat="1" applyFont="1" applyFill="1" applyBorder="1" applyAlignment="1">
      <alignment horizontal="center"/>
    </xf>
    <xf numFmtId="166" fontId="42" fillId="0" borderId="1" xfId="8" applyNumberFormat="1" applyFont="1" applyBorder="1" applyAlignment="1"/>
    <xf numFmtId="0" fontId="42" fillId="0" borderId="1" xfId="8" applyFont="1" applyBorder="1" applyAlignment="1"/>
    <xf numFmtId="0" fontId="48" fillId="0" borderId="10" xfId="8" applyFont="1" applyBorder="1" applyAlignment="1">
      <alignment horizontal="right"/>
    </xf>
    <xf numFmtId="0" fontId="48" fillId="0" borderId="9" xfId="8" applyFont="1" applyBorder="1" applyAlignment="1">
      <alignment horizontal="right"/>
    </xf>
    <xf numFmtId="0" fontId="48" fillId="0" borderId="11" xfId="8" applyFont="1" applyBorder="1" applyAlignment="1">
      <alignment horizontal="right"/>
    </xf>
    <xf numFmtId="2" fontId="46" fillId="0" borderId="1" xfId="8" applyNumberFormat="1" applyFont="1" applyBorder="1" applyAlignment="1">
      <alignment horizontal="center"/>
    </xf>
    <xf numFmtId="0" fontId="41" fillId="0" borderId="39" xfId="8" applyFont="1" applyBorder="1" applyAlignment="1">
      <alignment horizontal="center" vertical="center" wrapText="1"/>
    </xf>
    <xf numFmtId="0" fontId="41" fillId="0" borderId="40" xfId="8" applyFont="1" applyBorder="1" applyAlignment="1">
      <alignment horizontal="center" vertical="center" wrapText="1"/>
    </xf>
    <xf numFmtId="0" fontId="41" fillId="0" borderId="41" xfId="8" applyFont="1" applyBorder="1" applyAlignment="1">
      <alignment horizontal="center" vertical="center" wrapText="1"/>
    </xf>
    <xf numFmtId="0" fontId="42" fillId="0" borderId="42" xfId="8" applyFont="1" applyBorder="1" applyAlignment="1">
      <alignment horizontal="center" vertical="center" wrapText="1"/>
    </xf>
    <xf numFmtId="0" fontId="42" fillId="0" borderId="40" xfId="8" applyFont="1" applyBorder="1" applyAlignment="1">
      <alignment horizontal="center" vertical="center" wrapText="1"/>
    </xf>
    <xf numFmtId="49" fontId="40" fillId="0" borderId="47" xfId="8" applyNumberFormat="1" applyFont="1" applyBorder="1" applyAlignment="1">
      <alignment horizontal="center" wrapText="1"/>
    </xf>
    <xf numFmtId="49" fontId="40" fillId="0" borderId="0" xfId="8" applyNumberFormat="1" applyFont="1" applyBorder="1" applyAlignment="1">
      <alignment horizontal="center" wrapText="1"/>
    </xf>
    <xf numFmtId="49" fontId="40" fillId="0" borderId="3" xfId="8" applyNumberFormat="1" applyFont="1" applyBorder="1" applyAlignment="1">
      <alignment horizontal="center" wrapText="1"/>
    </xf>
    <xf numFmtId="2" fontId="40" fillId="0" borderId="6" xfId="8" applyNumberFormat="1" applyFont="1" applyBorder="1" applyAlignment="1">
      <alignment horizontal="center"/>
    </xf>
    <xf numFmtId="2" fontId="40" fillId="0" borderId="7" xfId="8" applyNumberFormat="1" applyFont="1" applyBorder="1" applyAlignment="1">
      <alignment horizontal="center"/>
    </xf>
    <xf numFmtId="0" fontId="40" fillId="0" borderId="48" xfId="8" applyFont="1" applyBorder="1" applyAlignment="1">
      <alignment horizontal="center"/>
    </xf>
    <xf numFmtId="0" fontId="40" fillId="0" borderId="0" xfId="8" applyFont="1" applyBorder="1" applyAlignment="1">
      <alignment horizontal="center"/>
    </xf>
    <xf numFmtId="0" fontId="59" fillId="2" borderId="1" xfId="8" applyFont="1" applyFill="1" applyBorder="1" applyAlignment="1">
      <alignment horizontal="left"/>
    </xf>
    <xf numFmtId="2" fontId="59" fillId="2" borderId="10" xfId="8" applyNumberFormat="1" applyFont="1" applyFill="1" applyBorder="1" applyAlignment="1">
      <alignment horizontal="center"/>
    </xf>
    <xf numFmtId="2" fontId="59" fillId="2" borderId="11" xfId="8" applyNumberFormat="1" applyFont="1" applyFill="1" applyBorder="1" applyAlignment="1">
      <alignment horizontal="center"/>
    </xf>
    <xf numFmtId="2" fontId="46" fillId="3" borderId="10" xfId="8" applyNumberFormat="1" applyFont="1" applyFill="1" applyBorder="1" applyAlignment="1">
      <alignment horizontal="center"/>
    </xf>
    <xf numFmtId="0" fontId="46" fillId="3" borderId="9" xfId="8" applyFont="1" applyFill="1" applyBorder="1" applyAlignment="1">
      <alignment horizontal="center"/>
    </xf>
    <xf numFmtId="0" fontId="48" fillId="0" borderId="33" xfId="8" applyFont="1" applyBorder="1" applyAlignment="1">
      <alignment horizontal="right"/>
    </xf>
    <xf numFmtId="0" fontId="48" fillId="0" borderId="55" xfId="8" applyFont="1" applyBorder="1" applyAlignment="1">
      <alignment horizontal="right"/>
    </xf>
    <xf numFmtId="0" fontId="48" fillId="0" borderId="27" xfId="8" applyFont="1" applyBorder="1" applyAlignment="1">
      <alignment horizontal="right"/>
    </xf>
    <xf numFmtId="2" fontId="55" fillId="0" borderId="52" xfId="8" applyNumberFormat="1" applyFont="1" applyBorder="1" applyAlignment="1">
      <alignment horizontal="center"/>
    </xf>
    <xf numFmtId="2" fontId="55" fillId="0" borderId="50" xfId="8" applyNumberFormat="1" applyFont="1" applyBorder="1" applyAlignment="1">
      <alignment horizontal="center"/>
    </xf>
    <xf numFmtId="2" fontId="50" fillId="4" borderId="6" xfId="8" applyNumberFormat="1" applyFont="1" applyFill="1" applyBorder="1" applyAlignment="1">
      <alignment horizontal="center"/>
    </xf>
    <xf numFmtId="2" fontId="50" fillId="4" borderId="7" xfId="8" applyNumberFormat="1" applyFont="1" applyFill="1" applyBorder="1" applyAlignment="1">
      <alignment horizontal="center"/>
    </xf>
    <xf numFmtId="2" fontId="46" fillId="5" borderId="52" xfId="8" applyNumberFormat="1" applyFont="1" applyFill="1" applyBorder="1" applyAlignment="1">
      <alignment horizontal="center"/>
    </xf>
    <xf numFmtId="2" fontId="46" fillId="5" borderId="50" xfId="8" applyNumberFormat="1" applyFont="1" applyFill="1" applyBorder="1" applyAlignment="1">
      <alignment horizontal="center"/>
    </xf>
    <xf numFmtId="0" fontId="40" fillId="0" borderId="31" xfId="8" applyFont="1" applyBorder="1" applyAlignment="1">
      <alignment horizontal="center"/>
    </xf>
    <xf numFmtId="0" fontId="42" fillId="0" borderId="9" xfId="8" applyBorder="1"/>
  </cellXfs>
  <cellStyles count="11">
    <cellStyle name="Обычный" xfId="0" builtinId="0"/>
    <cellStyle name="Обычный 2" xfId="1"/>
    <cellStyle name="Обычный 2 2" xfId="2"/>
    <cellStyle name="Обычный 2 2 2" xfId="3"/>
    <cellStyle name="Обычный 2 2 2 2" xfId="9"/>
    <cellStyle name="Обычный 2 3" xfId="7"/>
    <cellStyle name="Обычный 3" xfId="5"/>
    <cellStyle name="Обычный 3 2" xfId="10"/>
    <cellStyle name="Обычный 4" xfId="6"/>
    <cellStyle name="Обычный 5" xfId="8"/>
    <cellStyle name="Обычный_2002год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showGridLines="0" topLeftCell="A85" zoomScale="85" zoomScaleNormal="85" zoomScaleSheetLayoutView="70" workbookViewId="0">
      <selection activeCell="I92" sqref="I92:J92"/>
    </sheetView>
  </sheetViews>
  <sheetFormatPr defaultColWidth="9.140625" defaultRowHeight="15"/>
  <cols>
    <col min="1" max="2" width="15.42578125" style="183" customWidth="1"/>
    <col min="3" max="3" width="16" style="183" customWidth="1"/>
    <col min="4" max="4" width="40.85546875" style="183" customWidth="1"/>
    <col min="5" max="5" width="10.7109375" style="184" customWidth="1"/>
    <col min="6" max="6" width="15.7109375" style="185" customWidth="1"/>
    <col min="7" max="7" width="16.42578125" style="186" customWidth="1"/>
    <col min="8" max="8" width="15.85546875" style="185" customWidth="1"/>
    <col min="9" max="9" width="6.85546875" style="185" customWidth="1"/>
    <col min="10" max="10" width="9" style="185" customWidth="1"/>
    <col min="11" max="11" width="16.5703125" style="185" customWidth="1"/>
    <col min="12" max="12" width="24.28515625" style="185" customWidth="1"/>
    <col min="13" max="13" width="9.42578125" style="185" bestFit="1" customWidth="1"/>
    <col min="14" max="16384" width="9.140625" style="185"/>
  </cols>
  <sheetData>
    <row r="1" spans="1:12" ht="9" customHeight="1">
      <c r="J1" s="344"/>
      <c r="K1" s="345"/>
      <c r="L1" s="345"/>
    </row>
    <row r="2" spans="1:12" ht="8.25" customHeight="1">
      <c r="J2" s="173"/>
      <c r="K2" s="171"/>
    </row>
    <row r="3" spans="1:12">
      <c r="J3" s="346"/>
      <c r="K3" s="346"/>
      <c r="L3" s="346"/>
    </row>
    <row r="4" spans="1:12" ht="10.5" customHeight="1">
      <c r="J4" s="174"/>
      <c r="K4" s="174"/>
      <c r="L4" s="174"/>
    </row>
    <row r="5" spans="1:12">
      <c r="J5" s="346" t="s">
        <v>59</v>
      </c>
      <c r="K5" s="346"/>
      <c r="L5" s="345"/>
    </row>
    <row r="6" spans="1:12">
      <c r="J6" s="347" t="s">
        <v>119</v>
      </c>
      <c r="K6" s="347"/>
      <c r="L6" s="348"/>
    </row>
    <row r="7" spans="1:12" ht="15" customHeight="1">
      <c r="J7" s="349" t="s">
        <v>75</v>
      </c>
      <c r="K7" s="349"/>
      <c r="L7" s="345"/>
    </row>
    <row r="8" spans="1:12" ht="31.5" customHeight="1">
      <c r="J8" s="350" t="s">
        <v>300</v>
      </c>
      <c r="K8" s="350"/>
      <c r="L8" s="351"/>
    </row>
    <row r="9" spans="1:12" ht="15" customHeight="1">
      <c r="J9" s="349" t="s">
        <v>31</v>
      </c>
      <c r="K9" s="349"/>
      <c r="L9" s="345"/>
    </row>
    <row r="10" spans="1:12">
      <c r="J10" s="370" t="s">
        <v>250</v>
      </c>
      <c r="K10" s="370"/>
      <c r="L10" s="371"/>
    </row>
    <row r="11" spans="1:12" ht="15" customHeight="1">
      <c r="J11" s="349" t="s">
        <v>76</v>
      </c>
      <c r="K11" s="349"/>
      <c r="L11" s="345"/>
    </row>
    <row r="12" spans="1:12" ht="15" customHeight="1">
      <c r="J12" s="372" t="s">
        <v>301</v>
      </c>
      <c r="K12" s="372"/>
      <c r="L12" s="373"/>
    </row>
    <row r="13" spans="1:12" ht="11.25" customHeight="1">
      <c r="J13" s="374"/>
      <c r="K13" s="345"/>
      <c r="L13" s="345"/>
    </row>
    <row r="14" spans="1:12" ht="15" customHeight="1">
      <c r="J14" s="172"/>
      <c r="K14" s="172"/>
      <c r="L14" s="171"/>
    </row>
    <row r="15" spans="1:12" ht="15" customHeight="1">
      <c r="A15" s="358" t="s">
        <v>264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175"/>
    </row>
    <row r="16" spans="1:12" ht="16.5" customHeight="1">
      <c r="A16" s="358" t="s">
        <v>265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60" t="s">
        <v>21</v>
      </c>
    </row>
    <row r="17" spans="1:12" ht="16.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361"/>
    </row>
    <row r="18" spans="1:12" ht="15" customHeight="1" thickBot="1">
      <c r="A18" s="2"/>
      <c r="B18" s="2"/>
      <c r="C18" s="2"/>
      <c r="D18" s="352" t="s">
        <v>251</v>
      </c>
      <c r="E18" s="353"/>
      <c r="F18" s="353"/>
      <c r="G18" s="353"/>
      <c r="H18" s="1"/>
      <c r="I18" s="1"/>
      <c r="J18" s="1"/>
      <c r="K18" s="6"/>
      <c r="L18" s="362"/>
    </row>
    <row r="19" spans="1:12" ht="15" customHeight="1" thickBot="1">
      <c r="A19" s="2"/>
      <c r="B19" s="2"/>
      <c r="C19" s="2"/>
      <c r="D19" s="1"/>
      <c r="E19" s="4"/>
      <c r="F19" s="5"/>
      <c r="G19" s="1"/>
      <c r="H19" s="1"/>
      <c r="I19" s="1"/>
      <c r="J19" s="1"/>
      <c r="K19" s="6"/>
      <c r="L19" s="308"/>
    </row>
    <row r="20" spans="1:12" ht="15" customHeight="1">
      <c r="A20" s="2"/>
      <c r="B20" s="2"/>
      <c r="C20" s="2"/>
      <c r="D20" s="363" t="s">
        <v>303</v>
      </c>
      <c r="E20" s="364"/>
      <c r="F20" s="364"/>
      <c r="G20" s="359"/>
      <c r="H20" s="359"/>
      <c r="I20" s="176"/>
      <c r="J20" s="14"/>
      <c r="K20" s="19" t="s">
        <v>22</v>
      </c>
      <c r="L20" s="15" t="s">
        <v>302</v>
      </c>
    </row>
    <row r="21" spans="1:12" ht="15" customHeight="1">
      <c r="A21" s="7"/>
      <c r="B21" s="7"/>
      <c r="C21" s="7"/>
      <c r="D21" s="6"/>
      <c r="E21" s="6"/>
      <c r="F21" s="365"/>
      <c r="G21" s="365"/>
      <c r="H21" s="365"/>
      <c r="I21" s="177"/>
      <c r="J21" s="8"/>
      <c r="K21" s="9"/>
      <c r="L21" s="10"/>
    </row>
    <row r="22" spans="1:12" ht="15" customHeight="1">
      <c r="A22" s="20" t="s">
        <v>120</v>
      </c>
      <c r="B22" s="17"/>
      <c r="C22" s="17"/>
      <c r="D22" s="17"/>
      <c r="E22" s="17"/>
      <c r="F22" s="17"/>
      <c r="G22" s="17"/>
      <c r="H22" s="17"/>
      <c r="I22" s="17"/>
      <c r="J22" s="366" t="s">
        <v>23</v>
      </c>
      <c r="K22" s="367"/>
      <c r="L22" s="11"/>
    </row>
    <row r="23" spans="1:12" ht="1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178" t="s">
        <v>28</v>
      </c>
      <c r="L23" s="35">
        <v>609</v>
      </c>
    </row>
    <row r="24" spans="1:12" ht="15" customHeight="1">
      <c r="A24" s="21" t="s">
        <v>121</v>
      </c>
      <c r="B24" s="309" t="s">
        <v>195</v>
      </c>
      <c r="C24" s="309"/>
      <c r="D24" s="309"/>
      <c r="E24" s="310"/>
      <c r="F24" s="16"/>
      <c r="G24" s="16"/>
      <c r="H24" s="16"/>
      <c r="I24" s="16"/>
      <c r="J24" s="368" t="s">
        <v>23</v>
      </c>
      <c r="K24" s="369"/>
      <c r="L24" s="12"/>
    </row>
    <row r="25" spans="1:12" ht="15" customHeight="1">
      <c r="A25" s="187"/>
      <c r="B25" s="188" t="s">
        <v>196</v>
      </c>
      <c r="C25" s="188"/>
      <c r="D25" s="188"/>
      <c r="E25" s="187"/>
      <c r="F25" s="187"/>
      <c r="G25" s="187"/>
      <c r="H25" s="187"/>
      <c r="I25" s="187"/>
      <c r="J25" s="187"/>
      <c r="K25" s="18" t="s">
        <v>24</v>
      </c>
      <c r="L25" s="34">
        <v>1817005424</v>
      </c>
    </row>
    <row r="26" spans="1:12" ht="15" customHeigh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18" t="s">
        <v>25</v>
      </c>
      <c r="L26" s="34">
        <v>183901001</v>
      </c>
    </row>
    <row r="27" spans="1:12" ht="15" customHeight="1" thickBot="1">
      <c r="A27" s="22" t="s">
        <v>26</v>
      </c>
      <c r="B27" s="22"/>
      <c r="C27" s="22"/>
      <c r="D27" s="22"/>
      <c r="E27" s="22"/>
      <c r="F27" s="22"/>
      <c r="G27" s="22"/>
      <c r="H27" s="376" t="s">
        <v>27</v>
      </c>
      <c r="I27" s="376"/>
      <c r="J27" s="376"/>
      <c r="K27" s="377"/>
      <c r="L27" s="13">
        <v>383</v>
      </c>
    </row>
    <row r="28" spans="1:12" ht="6" customHeight="1">
      <c r="J28" s="172"/>
      <c r="K28" s="172"/>
      <c r="L28" s="171"/>
    </row>
    <row r="29" spans="1:12" ht="15.75" customHeight="1">
      <c r="A29" s="378"/>
      <c r="B29" s="378"/>
      <c r="C29" s="378"/>
      <c r="J29" s="172"/>
      <c r="K29" s="172"/>
      <c r="L29" s="171"/>
    </row>
    <row r="30" spans="1:12" s="189" customFormat="1" ht="21" customHeight="1">
      <c r="A30" s="379" t="s">
        <v>41</v>
      </c>
      <c r="B30" s="379"/>
      <c r="C30" s="379"/>
      <c r="D30" s="379"/>
      <c r="E30" s="380"/>
      <c r="F30" s="380"/>
      <c r="G30" s="380"/>
      <c r="H30" s="380"/>
      <c r="I30" s="380"/>
      <c r="J30" s="380"/>
      <c r="K30" s="380"/>
      <c r="L30" s="380"/>
    </row>
    <row r="31" spans="1:12" s="189" customFormat="1" ht="7.5" customHeight="1">
      <c r="A31" s="186"/>
      <c r="B31" s="186"/>
      <c r="C31" s="186"/>
      <c r="D31" s="186"/>
      <c r="E31" s="184"/>
      <c r="F31" s="190"/>
      <c r="G31" s="183"/>
      <c r="H31" s="185"/>
      <c r="I31" s="185"/>
      <c r="J31" s="185"/>
      <c r="K31" s="185"/>
      <c r="L31" s="185"/>
    </row>
    <row r="32" spans="1:12" s="189" customFormat="1" ht="30" customHeight="1">
      <c r="A32" s="381" t="s">
        <v>0</v>
      </c>
      <c r="B32" s="382"/>
      <c r="C32" s="382"/>
      <c r="D32" s="383"/>
      <c r="E32" s="387" t="s">
        <v>1</v>
      </c>
      <c r="F32" s="388" t="s">
        <v>2</v>
      </c>
      <c r="G32" s="389" t="s">
        <v>30</v>
      </c>
      <c r="H32" s="391" t="s">
        <v>29</v>
      </c>
      <c r="I32" s="391"/>
      <c r="J32" s="391"/>
      <c r="K32" s="391"/>
      <c r="L32" s="392"/>
    </row>
    <row r="33" spans="1:13" s="189" customFormat="1" ht="66.75" customHeight="1">
      <c r="A33" s="384"/>
      <c r="B33" s="385"/>
      <c r="C33" s="385"/>
      <c r="D33" s="386"/>
      <c r="E33" s="387"/>
      <c r="F33" s="388"/>
      <c r="G33" s="390"/>
      <c r="H33" s="323" t="s">
        <v>266</v>
      </c>
      <c r="I33" s="392" t="s">
        <v>267</v>
      </c>
      <c r="J33" s="393"/>
      <c r="K33" s="323" t="s">
        <v>268</v>
      </c>
      <c r="L33" s="192" t="s">
        <v>19</v>
      </c>
    </row>
    <row r="34" spans="1:13" s="197" customFormat="1" ht="18" customHeight="1" thickBot="1">
      <c r="A34" s="404">
        <v>2</v>
      </c>
      <c r="B34" s="405"/>
      <c r="C34" s="405"/>
      <c r="D34" s="406"/>
      <c r="E34" s="193">
        <v>3</v>
      </c>
      <c r="F34" s="194">
        <v>4</v>
      </c>
      <c r="G34" s="195">
        <v>5</v>
      </c>
      <c r="H34" s="194">
        <v>6</v>
      </c>
      <c r="I34" s="407">
        <v>7</v>
      </c>
      <c r="J34" s="408"/>
      <c r="K34" s="194">
        <v>8</v>
      </c>
      <c r="L34" s="196">
        <v>9</v>
      </c>
    </row>
    <row r="35" spans="1:13" s="189" customFormat="1" ht="20.25" customHeight="1">
      <c r="A35" s="400" t="s">
        <v>49</v>
      </c>
      <c r="B35" s="401"/>
      <c r="C35" s="401"/>
      <c r="D35" s="401"/>
      <c r="E35" s="198" t="s">
        <v>10</v>
      </c>
      <c r="F35" s="199" t="s">
        <v>9</v>
      </c>
      <c r="G35" s="199" t="s">
        <v>9</v>
      </c>
      <c r="H35" s="199"/>
      <c r="I35" s="409" t="s">
        <v>9</v>
      </c>
      <c r="J35" s="410"/>
      <c r="K35" s="199" t="s">
        <v>9</v>
      </c>
      <c r="L35" s="200" t="s">
        <v>9</v>
      </c>
    </row>
    <row r="36" spans="1:13" s="189" customFormat="1" ht="22.5" customHeight="1">
      <c r="A36" s="411" t="s">
        <v>50</v>
      </c>
      <c r="B36" s="412"/>
      <c r="C36" s="412"/>
      <c r="D36" s="412"/>
      <c r="E36" s="201" t="s">
        <v>12</v>
      </c>
      <c r="F36" s="202" t="s">
        <v>9</v>
      </c>
      <c r="G36" s="202" t="s">
        <v>9</v>
      </c>
      <c r="H36" s="203"/>
      <c r="I36" s="413" t="s">
        <v>9</v>
      </c>
      <c r="J36" s="403"/>
      <c r="K36" s="202" t="s">
        <v>9</v>
      </c>
      <c r="L36" s="204" t="s">
        <v>9</v>
      </c>
    </row>
    <row r="37" spans="1:13" s="189" customFormat="1" ht="18" customHeight="1">
      <c r="A37" s="394" t="s">
        <v>58</v>
      </c>
      <c r="B37" s="395"/>
      <c r="C37" s="395"/>
      <c r="D37" s="395"/>
      <c r="E37" s="201" t="s">
        <v>202</v>
      </c>
      <c r="F37" s="202"/>
      <c r="G37" s="205"/>
      <c r="H37" s="206">
        <f>H41+H54</f>
        <v>22085</v>
      </c>
      <c r="I37" s="396">
        <f>I41+I54</f>
        <v>22085</v>
      </c>
      <c r="J37" s="397"/>
      <c r="K37" s="206">
        <f>K41+K54</f>
        <v>22085</v>
      </c>
      <c r="L37" s="207"/>
      <c r="M37" s="208"/>
    </row>
    <row r="38" spans="1:13" s="189" customFormat="1" ht="33" customHeight="1">
      <c r="A38" s="398" t="s">
        <v>36</v>
      </c>
      <c r="B38" s="399"/>
      <c r="C38" s="399"/>
      <c r="D38" s="399"/>
      <c r="E38" s="209">
        <v>1100</v>
      </c>
      <c r="F38" s="202">
        <v>120</v>
      </c>
      <c r="G38" s="205"/>
      <c r="H38" s="210"/>
      <c r="I38" s="356"/>
      <c r="J38" s="357"/>
      <c r="K38" s="211"/>
      <c r="L38" s="204"/>
    </row>
    <row r="39" spans="1:13" s="189" customFormat="1" ht="31.5" customHeight="1">
      <c r="A39" s="400" t="s">
        <v>15</v>
      </c>
      <c r="B39" s="401"/>
      <c r="C39" s="401"/>
      <c r="D39" s="401"/>
      <c r="E39" s="212">
        <v>1110</v>
      </c>
      <c r="F39" s="213"/>
      <c r="G39" s="205"/>
      <c r="H39" s="203"/>
      <c r="I39" s="402"/>
      <c r="J39" s="403"/>
      <c r="K39" s="203"/>
      <c r="L39" s="204" t="s">
        <v>9</v>
      </c>
    </row>
    <row r="40" spans="1:13" s="189" customFormat="1" ht="17.25" customHeight="1">
      <c r="A40" s="416"/>
      <c r="B40" s="417"/>
      <c r="C40" s="417"/>
      <c r="D40" s="417"/>
      <c r="E40" s="209"/>
      <c r="F40" s="202"/>
      <c r="G40" s="205"/>
      <c r="H40" s="203"/>
      <c r="I40" s="402"/>
      <c r="J40" s="403"/>
      <c r="K40" s="203"/>
      <c r="L40" s="204"/>
    </row>
    <row r="41" spans="1:13" s="189" customFormat="1" ht="21" customHeight="1">
      <c r="A41" s="418" t="s">
        <v>37</v>
      </c>
      <c r="B41" s="419"/>
      <c r="C41" s="419"/>
      <c r="D41" s="419"/>
      <c r="E41" s="209">
        <v>1200</v>
      </c>
      <c r="F41" s="202">
        <v>130</v>
      </c>
      <c r="G41" s="205"/>
      <c r="H41" s="214">
        <f>SUM(H42:H44)</f>
        <v>12400</v>
      </c>
      <c r="I41" s="414">
        <f>SUM(I42:J44)</f>
        <v>12400</v>
      </c>
      <c r="J41" s="403"/>
      <c r="K41" s="214">
        <f>SUM(K42:K44)</f>
        <v>12400</v>
      </c>
      <c r="L41" s="204"/>
    </row>
    <row r="42" spans="1:13" s="189" customFormat="1" ht="66" customHeight="1">
      <c r="A42" s="400" t="s">
        <v>68</v>
      </c>
      <c r="B42" s="401"/>
      <c r="C42" s="401"/>
      <c r="D42" s="401"/>
      <c r="E42" s="215">
        <v>1210</v>
      </c>
      <c r="F42" s="216">
        <v>130</v>
      </c>
      <c r="G42" s="217"/>
      <c r="H42" s="218"/>
      <c r="I42" s="414">
        <f>H42</f>
        <v>0</v>
      </c>
      <c r="J42" s="415"/>
      <c r="K42" s="218">
        <f>H42</f>
        <v>0</v>
      </c>
      <c r="L42" s="219" t="s">
        <v>9</v>
      </c>
    </row>
    <row r="43" spans="1:13" s="222" customFormat="1" ht="48.75" customHeight="1">
      <c r="A43" s="400" t="s">
        <v>69</v>
      </c>
      <c r="B43" s="401"/>
      <c r="C43" s="401"/>
      <c r="D43" s="401"/>
      <c r="E43" s="209">
        <v>1220</v>
      </c>
      <c r="F43" s="205">
        <v>130</v>
      </c>
      <c r="G43" s="205"/>
      <c r="H43" s="220"/>
      <c r="I43" s="414"/>
      <c r="J43" s="415"/>
      <c r="K43" s="220"/>
      <c r="L43" s="221" t="s">
        <v>9</v>
      </c>
    </row>
    <row r="44" spans="1:13" s="222" customFormat="1" ht="42.75" customHeight="1">
      <c r="A44" s="400" t="s">
        <v>203</v>
      </c>
      <c r="B44" s="401"/>
      <c r="C44" s="401"/>
      <c r="D44" s="401"/>
      <c r="E44" s="209">
        <v>1230</v>
      </c>
      <c r="F44" s="205">
        <v>130</v>
      </c>
      <c r="G44" s="205"/>
      <c r="H44" s="223">
        <v>12400</v>
      </c>
      <c r="I44" s="356">
        <v>12400</v>
      </c>
      <c r="J44" s="357"/>
      <c r="K44" s="223">
        <v>12400</v>
      </c>
      <c r="L44" s="221"/>
    </row>
    <row r="45" spans="1:13" s="189" customFormat="1" ht="21" customHeight="1">
      <c r="A45" s="398" t="s">
        <v>38</v>
      </c>
      <c r="B45" s="399"/>
      <c r="C45" s="399"/>
      <c r="D45" s="399"/>
      <c r="E45" s="209">
        <v>1300</v>
      </c>
      <c r="F45" s="202">
        <v>140</v>
      </c>
      <c r="G45" s="205"/>
      <c r="H45" s="210"/>
      <c r="I45" s="356"/>
      <c r="J45" s="357"/>
      <c r="K45" s="211"/>
      <c r="L45" s="204" t="s">
        <v>9</v>
      </c>
    </row>
    <row r="46" spans="1:13" s="189" customFormat="1" ht="32.25" customHeight="1">
      <c r="A46" s="423" t="s">
        <v>15</v>
      </c>
      <c r="B46" s="424"/>
      <c r="C46" s="424"/>
      <c r="D46" s="424"/>
      <c r="E46" s="212">
        <v>1310</v>
      </c>
      <c r="F46" s="213">
        <v>140</v>
      </c>
      <c r="G46" s="205"/>
      <c r="H46" s="210"/>
      <c r="I46" s="356"/>
      <c r="J46" s="357"/>
      <c r="K46" s="211"/>
      <c r="L46" s="204" t="s">
        <v>9</v>
      </c>
    </row>
    <row r="47" spans="1:13" s="222" customFormat="1" ht="18" customHeight="1">
      <c r="A47" s="425"/>
      <c r="B47" s="426"/>
      <c r="C47" s="426"/>
      <c r="D47" s="426"/>
      <c r="E47" s="209"/>
      <c r="F47" s="205"/>
      <c r="G47" s="205"/>
      <c r="H47" s="223"/>
      <c r="I47" s="356"/>
      <c r="J47" s="357"/>
      <c r="K47" s="224"/>
      <c r="L47" s="221"/>
    </row>
    <row r="48" spans="1:13" s="336" customFormat="1" ht="20.25" customHeight="1">
      <c r="A48" s="427" t="s">
        <v>304</v>
      </c>
      <c r="B48" s="428"/>
      <c r="C48" s="428"/>
      <c r="D48" s="428"/>
      <c r="E48" s="331">
        <v>1400</v>
      </c>
      <c r="F48" s="332">
        <v>150</v>
      </c>
      <c r="G48" s="332"/>
      <c r="H48" s="333"/>
      <c r="I48" s="429"/>
      <c r="J48" s="357"/>
      <c r="K48" s="334"/>
      <c r="L48" s="335" t="s">
        <v>9</v>
      </c>
    </row>
    <row r="49" spans="1:13" s="336" customFormat="1" ht="19.5" customHeight="1">
      <c r="A49" s="420" t="s">
        <v>305</v>
      </c>
      <c r="B49" s="421"/>
      <c r="C49" s="421"/>
      <c r="D49" s="421"/>
      <c r="E49" s="331">
        <v>1410</v>
      </c>
      <c r="F49" s="332">
        <v>150</v>
      </c>
      <c r="G49" s="332"/>
      <c r="H49" s="337"/>
      <c r="I49" s="422"/>
      <c r="J49" s="415"/>
      <c r="K49" s="338"/>
      <c r="L49" s="335"/>
    </row>
    <row r="50" spans="1:13" s="336" customFormat="1" ht="18" customHeight="1">
      <c r="A50" s="420" t="s">
        <v>306</v>
      </c>
      <c r="B50" s="421"/>
      <c r="C50" s="421"/>
      <c r="D50" s="421"/>
      <c r="E50" s="331">
        <v>1420</v>
      </c>
      <c r="F50" s="332">
        <v>150</v>
      </c>
      <c r="G50" s="332"/>
      <c r="H50" s="337"/>
      <c r="I50" s="422"/>
      <c r="J50" s="415"/>
      <c r="K50" s="338"/>
      <c r="L50" s="335"/>
    </row>
    <row r="51" spans="1:13" s="222" customFormat="1" ht="18" customHeight="1">
      <c r="A51" s="398" t="s">
        <v>55</v>
      </c>
      <c r="B51" s="399"/>
      <c r="C51" s="399"/>
      <c r="D51" s="399"/>
      <c r="E51" s="209">
        <v>1500</v>
      </c>
      <c r="F51" s="205">
        <v>180</v>
      </c>
      <c r="G51" s="205"/>
      <c r="H51" s="220"/>
      <c r="I51" s="414"/>
      <c r="J51" s="415"/>
      <c r="K51" s="225"/>
      <c r="L51" s="221"/>
    </row>
    <row r="52" spans="1:13" s="222" customFormat="1" ht="48.75" customHeight="1">
      <c r="A52" s="398" t="s">
        <v>56</v>
      </c>
      <c r="B52" s="399"/>
      <c r="C52" s="399"/>
      <c r="D52" s="399"/>
      <c r="E52" s="209">
        <v>1510</v>
      </c>
      <c r="F52" s="205">
        <v>180</v>
      </c>
      <c r="G52" s="205"/>
      <c r="H52" s="220"/>
      <c r="I52" s="414"/>
      <c r="J52" s="415"/>
      <c r="K52" s="225"/>
      <c r="L52" s="221" t="s">
        <v>9</v>
      </c>
    </row>
    <row r="53" spans="1:13" s="222" customFormat="1" ht="15" customHeight="1">
      <c r="A53" s="398"/>
      <c r="B53" s="399"/>
      <c r="C53" s="399"/>
      <c r="D53" s="399"/>
      <c r="E53" s="209"/>
      <c r="F53" s="205"/>
      <c r="G53" s="205"/>
      <c r="H53" s="220"/>
      <c r="I53" s="414"/>
      <c r="J53" s="415"/>
      <c r="K53" s="225"/>
      <c r="L53" s="221"/>
    </row>
    <row r="54" spans="1:13" s="189" customFormat="1" ht="22.5" customHeight="1">
      <c r="A54" s="398" t="s">
        <v>39</v>
      </c>
      <c r="B54" s="399"/>
      <c r="C54" s="399"/>
      <c r="D54" s="399"/>
      <c r="E54" s="209">
        <v>1900</v>
      </c>
      <c r="F54" s="226">
        <v>440</v>
      </c>
      <c r="G54" s="205"/>
      <c r="H54" s="214">
        <f>H56+H55</f>
        <v>9685</v>
      </c>
      <c r="I54" s="414">
        <f>I55+I56</f>
        <v>9685</v>
      </c>
      <c r="J54" s="432"/>
      <c r="K54" s="227">
        <f>K55+K56</f>
        <v>9685</v>
      </c>
      <c r="L54" s="204" t="s">
        <v>9</v>
      </c>
    </row>
    <row r="55" spans="1:13" s="189" customFormat="1" ht="35.25" customHeight="1">
      <c r="A55" s="430" t="s">
        <v>123</v>
      </c>
      <c r="B55" s="431"/>
      <c r="C55" s="431"/>
      <c r="D55" s="431"/>
      <c r="E55" s="212">
        <v>1910</v>
      </c>
      <c r="F55" s="213">
        <v>440</v>
      </c>
      <c r="G55" s="205"/>
      <c r="H55" s="214">
        <v>9685</v>
      </c>
      <c r="I55" s="414">
        <v>9685</v>
      </c>
      <c r="J55" s="415"/>
      <c r="K55" s="214">
        <v>9685</v>
      </c>
      <c r="L55" s="204" t="s">
        <v>9</v>
      </c>
    </row>
    <row r="56" spans="1:13" s="189" customFormat="1" ht="17.25" customHeight="1">
      <c r="A56" s="423"/>
      <c r="B56" s="424"/>
      <c r="C56" s="424"/>
      <c r="D56" s="424"/>
      <c r="E56" s="209"/>
      <c r="F56" s="202"/>
      <c r="G56" s="205"/>
      <c r="H56" s="214"/>
      <c r="I56" s="414"/>
      <c r="J56" s="415"/>
      <c r="K56" s="214"/>
      <c r="L56" s="204" t="s">
        <v>9</v>
      </c>
    </row>
    <row r="57" spans="1:13" s="189" customFormat="1" ht="18" customHeight="1">
      <c r="A57" s="398" t="s">
        <v>40</v>
      </c>
      <c r="B57" s="399"/>
      <c r="C57" s="399"/>
      <c r="D57" s="399"/>
      <c r="E57" s="209">
        <v>1980</v>
      </c>
      <c r="F57" s="202">
        <v>510</v>
      </c>
      <c r="G57" s="205"/>
      <c r="H57" s="214"/>
      <c r="I57" s="414"/>
      <c r="J57" s="415"/>
      <c r="K57" s="214"/>
      <c r="L57" s="204" t="s">
        <v>9</v>
      </c>
    </row>
    <row r="58" spans="1:13" s="189" customFormat="1" ht="47.25" customHeight="1">
      <c r="A58" s="400" t="s">
        <v>32</v>
      </c>
      <c r="B58" s="401"/>
      <c r="C58" s="401"/>
      <c r="D58" s="401"/>
      <c r="E58" s="212">
        <v>1981</v>
      </c>
      <c r="F58" s="213">
        <v>510</v>
      </c>
      <c r="G58" s="205"/>
      <c r="H58" s="214"/>
      <c r="I58" s="414"/>
      <c r="J58" s="415"/>
      <c r="K58" s="214"/>
      <c r="L58" s="228" t="s">
        <v>9</v>
      </c>
    </row>
    <row r="59" spans="1:13" s="189" customFormat="1" ht="37.5" customHeight="1">
      <c r="A59" s="400"/>
      <c r="B59" s="401"/>
      <c r="C59" s="401"/>
      <c r="D59" s="401"/>
      <c r="E59" s="209"/>
      <c r="F59" s="202"/>
      <c r="G59" s="205"/>
      <c r="H59" s="214"/>
      <c r="I59" s="414"/>
      <c r="J59" s="415"/>
      <c r="K59" s="214"/>
      <c r="L59" s="204"/>
    </row>
    <row r="60" spans="1:13" s="234" customFormat="1" ht="30" customHeight="1">
      <c r="A60" s="433" t="s">
        <v>42</v>
      </c>
      <c r="B60" s="434"/>
      <c r="C60" s="434"/>
      <c r="D60" s="434"/>
      <c r="E60" s="229">
        <v>2000</v>
      </c>
      <c r="F60" s="230" t="s">
        <v>9</v>
      </c>
      <c r="G60" s="231"/>
      <c r="H60" s="206">
        <f>H81+H92</f>
        <v>22085</v>
      </c>
      <c r="I60" s="396">
        <f>I81+I92</f>
        <v>22085</v>
      </c>
      <c r="J60" s="397"/>
      <c r="K60" s="206">
        <f>K81+K92</f>
        <v>22085</v>
      </c>
      <c r="L60" s="232"/>
      <c r="M60" s="233">
        <f>H37-H60</f>
        <v>0</v>
      </c>
    </row>
    <row r="61" spans="1:13" s="235" customFormat="1" ht="40.5" customHeight="1">
      <c r="A61" s="423" t="s">
        <v>43</v>
      </c>
      <c r="B61" s="424"/>
      <c r="C61" s="424"/>
      <c r="D61" s="424"/>
      <c r="E61" s="209">
        <v>2100</v>
      </c>
      <c r="F61" s="202" t="s">
        <v>9</v>
      </c>
      <c r="G61" s="205"/>
      <c r="H61" s="206"/>
      <c r="I61" s="356"/>
      <c r="J61" s="357"/>
      <c r="K61" s="206"/>
      <c r="L61" s="204" t="s">
        <v>9</v>
      </c>
    </row>
    <row r="62" spans="1:13" s="189" customFormat="1" ht="33" customHeight="1">
      <c r="A62" s="400" t="s">
        <v>54</v>
      </c>
      <c r="B62" s="401"/>
      <c r="C62" s="401"/>
      <c r="D62" s="401"/>
      <c r="E62" s="209">
        <v>2110</v>
      </c>
      <c r="F62" s="226">
        <v>111</v>
      </c>
      <c r="G62" s="205"/>
      <c r="H62" s="210"/>
      <c r="I62" s="356"/>
      <c r="J62" s="357"/>
      <c r="K62" s="210"/>
      <c r="L62" s="204" t="s">
        <v>9</v>
      </c>
    </row>
    <row r="63" spans="1:13" s="189" customFormat="1" ht="21" customHeight="1">
      <c r="A63" s="400" t="s">
        <v>3</v>
      </c>
      <c r="B63" s="401"/>
      <c r="C63" s="401"/>
      <c r="D63" s="401"/>
      <c r="E63" s="209">
        <v>2120</v>
      </c>
      <c r="F63" s="226">
        <v>112</v>
      </c>
      <c r="G63" s="205"/>
      <c r="H63" s="236"/>
      <c r="I63" s="356"/>
      <c r="J63" s="357"/>
      <c r="K63" s="236"/>
      <c r="L63" s="204" t="s">
        <v>9</v>
      </c>
    </row>
    <row r="64" spans="1:13" s="189" customFormat="1" ht="35.25" customHeight="1">
      <c r="A64" s="400" t="s">
        <v>44</v>
      </c>
      <c r="B64" s="401"/>
      <c r="C64" s="401"/>
      <c r="D64" s="401"/>
      <c r="E64" s="209">
        <v>2130</v>
      </c>
      <c r="F64" s="226">
        <v>113</v>
      </c>
      <c r="G64" s="205"/>
      <c r="H64" s="214"/>
      <c r="I64" s="414"/>
      <c r="J64" s="415"/>
      <c r="K64" s="214"/>
      <c r="L64" s="204" t="s">
        <v>9</v>
      </c>
    </row>
    <row r="65" spans="1:12" s="222" customFormat="1" ht="35.25" customHeight="1">
      <c r="A65" s="400" t="s">
        <v>16</v>
      </c>
      <c r="B65" s="401"/>
      <c r="C65" s="401"/>
      <c r="D65" s="401"/>
      <c r="E65" s="209">
        <v>2140</v>
      </c>
      <c r="F65" s="205">
        <v>119</v>
      </c>
      <c r="G65" s="205"/>
      <c r="H65" s="220"/>
      <c r="I65" s="414"/>
      <c r="J65" s="415"/>
      <c r="K65" s="220"/>
      <c r="L65" s="204" t="s">
        <v>9</v>
      </c>
    </row>
    <row r="66" spans="1:12" s="222" customFormat="1" ht="35.25" customHeight="1">
      <c r="A66" s="400" t="s">
        <v>204</v>
      </c>
      <c r="B66" s="401"/>
      <c r="C66" s="401"/>
      <c r="D66" s="401"/>
      <c r="E66" s="209">
        <v>2141</v>
      </c>
      <c r="F66" s="205">
        <v>119</v>
      </c>
      <c r="G66" s="205"/>
      <c r="H66" s="220"/>
      <c r="I66" s="414"/>
      <c r="J66" s="415"/>
      <c r="K66" s="220"/>
      <c r="L66" s="204" t="s">
        <v>9</v>
      </c>
    </row>
    <row r="67" spans="1:12" s="222" customFormat="1" ht="35.25" customHeight="1">
      <c r="A67" s="400" t="s">
        <v>205</v>
      </c>
      <c r="B67" s="401"/>
      <c r="C67" s="401"/>
      <c r="D67" s="401"/>
      <c r="E67" s="209">
        <v>2142</v>
      </c>
      <c r="F67" s="205">
        <v>119</v>
      </c>
      <c r="G67" s="205"/>
      <c r="H67" s="220"/>
      <c r="I67" s="237"/>
      <c r="J67" s="170"/>
      <c r="K67" s="220"/>
      <c r="L67" s="204"/>
    </row>
    <row r="68" spans="1:12" s="222" customFormat="1" ht="18.75" customHeight="1">
      <c r="A68" s="400" t="s">
        <v>206</v>
      </c>
      <c r="B68" s="401"/>
      <c r="C68" s="401"/>
      <c r="D68" s="401"/>
      <c r="E68" s="209">
        <v>2150</v>
      </c>
      <c r="F68" s="205">
        <v>131</v>
      </c>
      <c r="G68" s="205"/>
      <c r="H68" s="220"/>
      <c r="I68" s="414"/>
      <c r="J68" s="415"/>
      <c r="K68" s="220"/>
      <c r="L68" s="204"/>
    </row>
    <row r="69" spans="1:12" s="222" customFormat="1" ht="18.75" customHeight="1">
      <c r="A69" s="400" t="s">
        <v>207</v>
      </c>
      <c r="B69" s="401"/>
      <c r="C69" s="401"/>
      <c r="D69" s="401"/>
      <c r="E69" s="209">
        <v>2160</v>
      </c>
      <c r="F69" s="205">
        <v>134</v>
      </c>
      <c r="G69" s="205"/>
      <c r="H69" s="220"/>
      <c r="I69" s="237"/>
      <c r="J69" s="170"/>
      <c r="K69" s="220"/>
      <c r="L69" s="204"/>
    </row>
    <row r="70" spans="1:12" s="222" customFormat="1" ht="30.75" customHeight="1">
      <c r="A70" s="400" t="s">
        <v>208</v>
      </c>
      <c r="B70" s="401"/>
      <c r="C70" s="401"/>
      <c r="D70" s="401"/>
      <c r="E70" s="209">
        <v>2170</v>
      </c>
      <c r="F70" s="205">
        <v>139</v>
      </c>
      <c r="G70" s="205"/>
      <c r="H70" s="220"/>
      <c r="I70" s="237"/>
      <c r="J70" s="170"/>
      <c r="K70" s="220"/>
      <c r="L70" s="204"/>
    </row>
    <row r="71" spans="1:12" s="222" customFormat="1" ht="27" customHeight="1">
      <c r="A71" s="400" t="s">
        <v>209</v>
      </c>
      <c r="B71" s="435"/>
      <c r="C71" s="435"/>
      <c r="D71" s="436"/>
      <c r="E71" s="209">
        <v>2171</v>
      </c>
      <c r="F71" s="205">
        <v>139</v>
      </c>
      <c r="G71" s="205"/>
      <c r="H71" s="220"/>
      <c r="I71" s="237"/>
      <c r="J71" s="170"/>
      <c r="K71" s="220"/>
      <c r="L71" s="204"/>
    </row>
    <row r="72" spans="1:12" s="222" customFormat="1" ht="30.75" customHeight="1">
      <c r="A72" s="400" t="s">
        <v>210</v>
      </c>
      <c r="B72" s="435"/>
      <c r="C72" s="435"/>
      <c r="D72" s="436"/>
      <c r="E72" s="209">
        <v>2172</v>
      </c>
      <c r="F72" s="205">
        <v>139</v>
      </c>
      <c r="G72" s="205"/>
      <c r="H72" s="220"/>
      <c r="I72" s="237"/>
      <c r="J72" s="170"/>
      <c r="K72" s="220"/>
      <c r="L72" s="204"/>
    </row>
    <row r="73" spans="1:12" s="235" customFormat="1" ht="21.75" customHeight="1">
      <c r="A73" s="398" t="s">
        <v>34</v>
      </c>
      <c r="B73" s="399"/>
      <c r="C73" s="399"/>
      <c r="D73" s="399"/>
      <c r="E73" s="209">
        <v>2200</v>
      </c>
      <c r="F73" s="202">
        <v>300</v>
      </c>
      <c r="G73" s="205"/>
      <c r="H73" s="238"/>
      <c r="I73" s="414"/>
      <c r="J73" s="415"/>
      <c r="K73" s="238"/>
      <c r="L73" s="204" t="s">
        <v>9</v>
      </c>
    </row>
    <row r="74" spans="1:12" s="189" customFormat="1" ht="46.5" customHeight="1">
      <c r="A74" s="400" t="s">
        <v>51</v>
      </c>
      <c r="B74" s="401"/>
      <c r="C74" s="401"/>
      <c r="D74" s="401"/>
      <c r="E74" s="209">
        <v>2210</v>
      </c>
      <c r="F74" s="202">
        <v>320</v>
      </c>
      <c r="G74" s="205"/>
      <c r="H74" s="214"/>
      <c r="I74" s="414"/>
      <c r="J74" s="415"/>
      <c r="K74" s="214"/>
      <c r="L74" s="204" t="s">
        <v>9</v>
      </c>
    </row>
    <row r="75" spans="1:12" s="222" customFormat="1" ht="48" customHeight="1">
      <c r="A75" s="437" t="s">
        <v>52</v>
      </c>
      <c r="B75" s="438"/>
      <c r="C75" s="438"/>
      <c r="D75" s="438"/>
      <c r="E75" s="209">
        <v>2211</v>
      </c>
      <c r="F75" s="205">
        <v>321</v>
      </c>
      <c r="G75" s="205"/>
      <c r="H75" s="220"/>
      <c r="I75" s="414"/>
      <c r="J75" s="415"/>
      <c r="K75" s="220"/>
      <c r="L75" s="221"/>
    </row>
    <row r="76" spans="1:12" s="189" customFormat="1" ht="18" customHeight="1">
      <c r="A76" s="400"/>
      <c r="B76" s="401"/>
      <c r="C76" s="401"/>
      <c r="D76" s="401"/>
      <c r="E76" s="209"/>
      <c r="F76" s="202"/>
      <c r="G76" s="205"/>
      <c r="H76" s="214"/>
      <c r="I76" s="414"/>
      <c r="J76" s="415"/>
      <c r="K76" s="214"/>
      <c r="L76" s="204"/>
    </row>
    <row r="77" spans="1:12" s="189" customFormat="1" ht="36" customHeight="1">
      <c r="A77" s="400" t="s">
        <v>5</v>
      </c>
      <c r="B77" s="401"/>
      <c r="C77" s="401"/>
      <c r="D77" s="401"/>
      <c r="E77" s="209">
        <v>2220</v>
      </c>
      <c r="F77" s="202">
        <v>340</v>
      </c>
      <c r="G77" s="205"/>
      <c r="H77" s="214"/>
      <c r="I77" s="414"/>
      <c r="J77" s="415"/>
      <c r="K77" s="214"/>
      <c r="L77" s="204" t="s">
        <v>9</v>
      </c>
    </row>
    <row r="78" spans="1:12" s="189" customFormat="1" ht="53.25" customHeight="1">
      <c r="A78" s="400" t="s">
        <v>45</v>
      </c>
      <c r="B78" s="401"/>
      <c r="C78" s="401"/>
      <c r="D78" s="401"/>
      <c r="E78" s="209">
        <v>2230</v>
      </c>
      <c r="F78" s="202">
        <v>350</v>
      </c>
      <c r="G78" s="205"/>
      <c r="H78" s="214"/>
      <c r="I78" s="414"/>
      <c r="J78" s="415"/>
      <c r="K78" s="214"/>
      <c r="L78" s="204" t="s">
        <v>9</v>
      </c>
    </row>
    <row r="79" spans="1:12" s="189" customFormat="1" ht="37.5" customHeight="1">
      <c r="A79" s="400" t="s">
        <v>4</v>
      </c>
      <c r="B79" s="401"/>
      <c r="C79" s="401"/>
      <c r="D79" s="401"/>
      <c r="E79" s="209">
        <v>2240</v>
      </c>
      <c r="F79" s="202">
        <v>360</v>
      </c>
      <c r="G79" s="205"/>
      <c r="H79" s="214"/>
      <c r="I79" s="414"/>
      <c r="J79" s="415"/>
      <c r="K79" s="214"/>
      <c r="L79" s="204" t="s">
        <v>9</v>
      </c>
    </row>
    <row r="80" spans="1:12" s="189" customFormat="1" ht="19.5" customHeight="1">
      <c r="A80" s="423"/>
      <c r="B80" s="424"/>
      <c r="C80" s="424"/>
      <c r="D80" s="424"/>
      <c r="E80" s="209"/>
      <c r="F80" s="202"/>
      <c r="G80" s="205"/>
      <c r="H80" s="214"/>
      <c r="I80" s="414"/>
      <c r="J80" s="415"/>
      <c r="K80" s="214"/>
      <c r="L80" s="204" t="s">
        <v>9</v>
      </c>
    </row>
    <row r="81" spans="1:17" s="235" customFormat="1" ht="21.75" customHeight="1">
      <c r="A81" s="398" t="s">
        <v>35</v>
      </c>
      <c r="B81" s="399"/>
      <c r="C81" s="399"/>
      <c r="D81" s="399"/>
      <c r="E81" s="209">
        <v>2300</v>
      </c>
      <c r="F81" s="202">
        <v>850</v>
      </c>
      <c r="G81" s="205"/>
      <c r="H81" s="238">
        <f>H82+H83+H84</f>
        <v>200</v>
      </c>
      <c r="I81" s="440">
        <f>I82+I83+I84</f>
        <v>200</v>
      </c>
      <c r="J81" s="441"/>
      <c r="K81" s="238">
        <f>K82+K83+K84</f>
        <v>200</v>
      </c>
      <c r="L81" s="204" t="s">
        <v>9</v>
      </c>
    </row>
    <row r="82" spans="1:17" s="241" customFormat="1" ht="35.25" customHeight="1">
      <c r="A82" s="411" t="s">
        <v>18</v>
      </c>
      <c r="B82" s="439"/>
      <c r="C82" s="439"/>
      <c r="D82" s="439"/>
      <c r="E82" s="209">
        <v>2310</v>
      </c>
      <c r="F82" s="191">
        <v>851</v>
      </c>
      <c r="G82" s="239"/>
      <c r="H82" s="240"/>
      <c r="I82" s="414"/>
      <c r="J82" s="415"/>
      <c r="K82" s="240"/>
      <c r="L82" s="204" t="s">
        <v>9</v>
      </c>
    </row>
    <row r="83" spans="1:17" s="189" customFormat="1" ht="33.75" customHeight="1">
      <c r="A83" s="411" t="s">
        <v>17</v>
      </c>
      <c r="B83" s="439"/>
      <c r="C83" s="439"/>
      <c r="D83" s="439"/>
      <c r="E83" s="209">
        <v>2320</v>
      </c>
      <c r="F83" s="202">
        <v>852</v>
      </c>
      <c r="G83" s="205"/>
      <c r="H83" s="214"/>
      <c r="I83" s="414"/>
      <c r="J83" s="415"/>
      <c r="K83" s="214"/>
      <c r="L83" s="204" t="s">
        <v>9</v>
      </c>
    </row>
    <row r="84" spans="1:17" s="189" customFormat="1" ht="33.75" customHeight="1">
      <c r="A84" s="411" t="s">
        <v>211</v>
      </c>
      <c r="B84" s="439"/>
      <c r="C84" s="439"/>
      <c r="D84" s="439"/>
      <c r="E84" s="209">
        <v>2330</v>
      </c>
      <c r="F84" s="202">
        <v>853</v>
      </c>
      <c r="G84" s="205"/>
      <c r="H84" s="214">
        <v>200</v>
      </c>
      <c r="I84" s="414">
        <v>200</v>
      </c>
      <c r="J84" s="403"/>
      <c r="K84" s="214">
        <v>200</v>
      </c>
      <c r="L84" s="204"/>
    </row>
    <row r="85" spans="1:17" s="235" customFormat="1" ht="24.75" customHeight="1">
      <c r="A85" s="398" t="s">
        <v>57</v>
      </c>
      <c r="B85" s="399"/>
      <c r="C85" s="399"/>
      <c r="D85" s="399"/>
      <c r="E85" s="209">
        <v>2400</v>
      </c>
      <c r="F85" s="202" t="s">
        <v>9</v>
      </c>
      <c r="G85" s="205"/>
      <c r="H85" s="238"/>
      <c r="I85" s="414"/>
      <c r="J85" s="415"/>
      <c r="K85" s="238"/>
      <c r="L85" s="204" t="s">
        <v>9</v>
      </c>
    </row>
    <row r="86" spans="1:17" s="242" customFormat="1" ht="39.75" customHeight="1">
      <c r="A86" s="411" t="s">
        <v>53</v>
      </c>
      <c r="B86" s="439"/>
      <c r="C86" s="439"/>
      <c r="D86" s="439"/>
      <c r="E86" s="209">
        <v>2410</v>
      </c>
      <c r="F86" s="213">
        <v>810</v>
      </c>
      <c r="G86" s="205"/>
      <c r="H86" s="238"/>
      <c r="I86" s="414"/>
      <c r="J86" s="415"/>
      <c r="K86" s="238"/>
      <c r="L86" s="204" t="s">
        <v>9</v>
      </c>
    </row>
    <row r="87" spans="1:17" s="189" customFormat="1" ht="20.25" customHeight="1">
      <c r="A87" s="411" t="s">
        <v>6</v>
      </c>
      <c r="B87" s="439"/>
      <c r="C87" s="439"/>
      <c r="D87" s="439"/>
      <c r="E87" s="209">
        <v>2420</v>
      </c>
      <c r="F87" s="202">
        <v>862</v>
      </c>
      <c r="G87" s="205"/>
      <c r="H87" s="214"/>
      <c r="I87" s="414"/>
      <c r="J87" s="415"/>
      <c r="K87" s="214"/>
      <c r="L87" s="204" t="s">
        <v>9</v>
      </c>
    </row>
    <row r="88" spans="1:17" s="189" customFormat="1" ht="31.5" customHeight="1">
      <c r="A88" s="411" t="s">
        <v>8</v>
      </c>
      <c r="B88" s="439"/>
      <c r="C88" s="439"/>
      <c r="D88" s="439"/>
      <c r="E88" s="209">
        <v>2430</v>
      </c>
      <c r="F88" s="202">
        <v>863</v>
      </c>
      <c r="G88" s="205"/>
      <c r="H88" s="214"/>
      <c r="I88" s="414"/>
      <c r="J88" s="415"/>
      <c r="K88" s="214"/>
      <c r="L88" s="204" t="s">
        <v>9</v>
      </c>
      <c r="Q88" s="3"/>
    </row>
    <row r="89" spans="1:17" s="235" customFormat="1" ht="30.75" customHeight="1">
      <c r="A89" s="398" t="s">
        <v>46</v>
      </c>
      <c r="B89" s="399"/>
      <c r="C89" s="399"/>
      <c r="D89" s="399"/>
      <c r="E89" s="209">
        <v>2500</v>
      </c>
      <c r="F89" s="202" t="s">
        <v>9</v>
      </c>
      <c r="G89" s="205"/>
      <c r="H89" s="238"/>
      <c r="I89" s="414"/>
      <c r="J89" s="415"/>
      <c r="K89" s="238"/>
      <c r="L89" s="204" t="s">
        <v>9</v>
      </c>
    </row>
    <row r="90" spans="1:17" s="189" customFormat="1" ht="45.75" customHeight="1">
      <c r="A90" s="411" t="s">
        <v>13</v>
      </c>
      <c r="B90" s="439"/>
      <c r="C90" s="439"/>
      <c r="D90" s="439"/>
      <c r="E90" s="209">
        <v>2510</v>
      </c>
      <c r="F90" s="202">
        <v>853</v>
      </c>
      <c r="G90" s="205"/>
      <c r="H90" s="214"/>
      <c r="I90" s="414"/>
      <c r="J90" s="415"/>
      <c r="K90" s="214"/>
      <c r="L90" s="204" t="s">
        <v>9</v>
      </c>
    </row>
    <row r="91" spans="1:17" s="189" customFormat="1" ht="41.25" customHeight="1">
      <c r="A91" s="411" t="s">
        <v>7</v>
      </c>
      <c r="B91" s="439"/>
      <c r="C91" s="439"/>
      <c r="D91" s="439"/>
      <c r="E91" s="209">
        <v>2520</v>
      </c>
      <c r="F91" s="243">
        <v>832</v>
      </c>
      <c r="G91" s="205"/>
      <c r="H91" s="214"/>
      <c r="I91" s="414"/>
      <c r="J91" s="415"/>
      <c r="K91" s="214"/>
      <c r="L91" s="204" t="s">
        <v>9</v>
      </c>
    </row>
    <row r="92" spans="1:17" s="235" customFormat="1" ht="40.5" customHeight="1">
      <c r="A92" s="398" t="s">
        <v>47</v>
      </c>
      <c r="B92" s="399"/>
      <c r="C92" s="399"/>
      <c r="D92" s="399"/>
      <c r="E92" s="209">
        <v>2600</v>
      </c>
      <c r="F92" s="202" t="s">
        <v>9</v>
      </c>
      <c r="G92" s="205"/>
      <c r="H92" s="238">
        <f>H96+H102</f>
        <v>21885</v>
      </c>
      <c r="I92" s="440">
        <f>I96+I102</f>
        <v>21885</v>
      </c>
      <c r="J92" s="441"/>
      <c r="K92" s="238">
        <f>K96+K102</f>
        <v>21885</v>
      </c>
      <c r="L92" s="204"/>
    </row>
    <row r="93" spans="1:17" s="189" customFormat="1" ht="45" customHeight="1">
      <c r="A93" s="411" t="s">
        <v>48</v>
      </c>
      <c r="B93" s="439"/>
      <c r="C93" s="439"/>
      <c r="D93" s="439"/>
      <c r="E93" s="209">
        <v>2610</v>
      </c>
      <c r="F93" s="202">
        <v>241</v>
      </c>
      <c r="G93" s="205"/>
      <c r="H93" s="214"/>
      <c r="I93" s="414"/>
      <c r="J93" s="415"/>
      <c r="K93" s="214"/>
      <c r="L93" s="207"/>
    </row>
    <row r="94" spans="1:17" s="189" customFormat="1" ht="31.5" customHeight="1">
      <c r="A94" s="411" t="s">
        <v>20</v>
      </c>
      <c r="B94" s="439"/>
      <c r="C94" s="439"/>
      <c r="D94" s="439"/>
      <c r="E94" s="209">
        <v>2620</v>
      </c>
      <c r="F94" s="202">
        <v>242</v>
      </c>
      <c r="G94" s="205"/>
      <c r="H94" s="214"/>
      <c r="I94" s="414"/>
      <c r="J94" s="415"/>
      <c r="K94" s="214"/>
      <c r="L94" s="207"/>
    </row>
    <row r="95" spans="1:17" s="246" customFormat="1" ht="32.25" customHeight="1">
      <c r="A95" s="411" t="s">
        <v>70</v>
      </c>
      <c r="B95" s="439"/>
      <c r="C95" s="439"/>
      <c r="D95" s="439"/>
      <c r="E95" s="209">
        <v>2630</v>
      </c>
      <c r="F95" s="191">
        <v>243</v>
      </c>
      <c r="G95" s="239"/>
      <c r="H95" s="244"/>
      <c r="I95" s="414"/>
      <c r="J95" s="415"/>
      <c r="K95" s="244"/>
      <c r="L95" s="245"/>
    </row>
    <row r="96" spans="1:17" s="246" customFormat="1" ht="21.75" customHeight="1">
      <c r="A96" s="411" t="s">
        <v>33</v>
      </c>
      <c r="B96" s="439"/>
      <c r="C96" s="439"/>
      <c r="D96" s="439"/>
      <c r="E96" s="209">
        <v>2640</v>
      </c>
      <c r="F96" s="191">
        <v>244</v>
      </c>
      <c r="G96" s="239"/>
      <c r="H96" s="247">
        <f>SUM(H97:H101)</f>
        <v>21885</v>
      </c>
      <c r="I96" s="442">
        <f>SUM(I97:J101)</f>
        <v>21885</v>
      </c>
      <c r="J96" s="443"/>
      <c r="K96" s="247">
        <f>SUM(K97:K101)</f>
        <v>21885</v>
      </c>
      <c r="L96" s="245"/>
    </row>
    <row r="97" spans="1:12" s="311" customFormat="1" ht="31.5" customHeight="1">
      <c r="A97" s="354" t="s">
        <v>309</v>
      </c>
      <c r="B97" s="355"/>
      <c r="C97" s="355"/>
      <c r="D97" s="355"/>
      <c r="E97" s="444"/>
      <c r="F97" s="330" t="s">
        <v>310</v>
      </c>
      <c r="G97" s="239"/>
      <c r="H97" s="236">
        <v>1000</v>
      </c>
      <c r="I97" s="356">
        <v>1000</v>
      </c>
      <c r="J97" s="403"/>
      <c r="K97" s="236">
        <v>1000</v>
      </c>
      <c r="L97" s="245"/>
    </row>
    <row r="98" spans="1:12" s="246" customFormat="1" ht="20.25" customHeight="1">
      <c r="A98" s="354" t="s">
        <v>122</v>
      </c>
      <c r="B98" s="355"/>
      <c r="C98" s="355"/>
      <c r="D98" s="355"/>
      <c r="E98" s="444"/>
      <c r="F98" s="191" t="s">
        <v>124</v>
      </c>
      <c r="G98" s="239"/>
      <c r="H98" s="236">
        <v>221</v>
      </c>
      <c r="I98" s="356">
        <v>221</v>
      </c>
      <c r="J98" s="357"/>
      <c r="K98" s="236">
        <v>221</v>
      </c>
      <c r="L98" s="245"/>
    </row>
    <row r="99" spans="1:12" s="246" customFormat="1" ht="20.25" customHeight="1">
      <c r="A99" s="354" t="s">
        <v>311</v>
      </c>
      <c r="B99" s="355"/>
      <c r="C99" s="355"/>
      <c r="D99" s="355"/>
      <c r="E99" s="444"/>
      <c r="F99" s="330" t="s">
        <v>312</v>
      </c>
      <c r="G99" s="329"/>
      <c r="H99" s="236">
        <v>10000</v>
      </c>
      <c r="I99" s="356">
        <v>10000</v>
      </c>
      <c r="J99" s="357"/>
      <c r="K99" s="236">
        <v>10000</v>
      </c>
      <c r="L99" s="245"/>
    </row>
    <row r="100" spans="1:12" s="246" customFormat="1" ht="20.25" customHeight="1">
      <c r="A100" s="354" t="s">
        <v>258</v>
      </c>
      <c r="B100" s="355"/>
      <c r="C100" s="355"/>
      <c r="D100" s="355"/>
      <c r="E100" s="445"/>
      <c r="F100" s="191" t="s">
        <v>252</v>
      </c>
      <c r="G100" s="239"/>
      <c r="H100" s="236">
        <v>4000</v>
      </c>
      <c r="I100" s="356">
        <v>4000</v>
      </c>
      <c r="J100" s="357"/>
      <c r="K100" s="236">
        <v>4000</v>
      </c>
      <c r="L100" s="245"/>
    </row>
    <row r="101" spans="1:12" s="246" customFormat="1" ht="20.25" customHeight="1">
      <c r="A101" s="354" t="s">
        <v>257</v>
      </c>
      <c r="B101" s="355"/>
      <c r="C101" s="355"/>
      <c r="D101" s="355"/>
      <c r="E101" s="446"/>
      <c r="F101" s="191" t="s">
        <v>125</v>
      </c>
      <c r="G101" s="239"/>
      <c r="H101" s="236">
        <v>6664</v>
      </c>
      <c r="I101" s="356">
        <v>6664</v>
      </c>
      <c r="J101" s="450"/>
      <c r="K101" s="236">
        <v>6664</v>
      </c>
      <c r="L101" s="245"/>
    </row>
    <row r="102" spans="1:12" s="342" customFormat="1" ht="30" customHeight="1">
      <c r="A102" s="447" t="s">
        <v>307</v>
      </c>
      <c r="B102" s="448"/>
      <c r="C102" s="448"/>
      <c r="D102" s="448"/>
      <c r="E102" s="331">
        <v>2641</v>
      </c>
      <c r="F102" s="339" t="s">
        <v>308</v>
      </c>
      <c r="G102" s="332"/>
      <c r="H102" s="340"/>
      <c r="I102" s="449"/>
      <c r="J102" s="397"/>
      <c r="K102" s="340"/>
      <c r="L102" s="341"/>
    </row>
    <row r="103" spans="1:12" s="189" customFormat="1" ht="30" customHeight="1">
      <c r="A103" s="411" t="s">
        <v>73</v>
      </c>
      <c r="B103" s="439"/>
      <c r="C103" s="439"/>
      <c r="D103" s="439"/>
      <c r="E103" s="209">
        <v>2650</v>
      </c>
      <c r="F103" s="202">
        <v>400</v>
      </c>
      <c r="G103" s="205"/>
      <c r="H103" s="210"/>
      <c r="I103" s="356"/>
      <c r="J103" s="357"/>
      <c r="K103" s="210"/>
      <c r="L103" s="207"/>
    </row>
    <row r="104" spans="1:12" s="189" customFormat="1" ht="46.5" customHeight="1">
      <c r="A104" s="354" t="s">
        <v>71</v>
      </c>
      <c r="B104" s="355"/>
      <c r="C104" s="355"/>
      <c r="D104" s="355"/>
      <c r="E104" s="209">
        <v>2651</v>
      </c>
      <c r="F104" s="202">
        <v>406</v>
      </c>
      <c r="G104" s="205"/>
      <c r="H104" s="210"/>
      <c r="I104" s="356"/>
      <c r="J104" s="357"/>
      <c r="K104" s="210"/>
      <c r="L104" s="207"/>
    </row>
    <row r="105" spans="1:12" s="189" customFormat="1" ht="33.75" customHeight="1">
      <c r="A105" s="354" t="s">
        <v>72</v>
      </c>
      <c r="B105" s="355"/>
      <c r="C105" s="355"/>
      <c r="D105" s="355"/>
      <c r="E105" s="209">
        <v>2652</v>
      </c>
      <c r="F105" s="202">
        <v>407</v>
      </c>
      <c r="G105" s="205"/>
      <c r="H105" s="214"/>
      <c r="I105" s="414"/>
      <c r="J105" s="415"/>
      <c r="K105" s="214"/>
      <c r="L105" s="207"/>
    </row>
    <row r="106" spans="1:12" s="189" customFormat="1" ht="24.75" customHeight="1">
      <c r="A106" s="433" t="s">
        <v>60</v>
      </c>
      <c r="B106" s="434"/>
      <c r="C106" s="434"/>
      <c r="D106" s="434"/>
      <c r="E106" s="229">
        <v>3000</v>
      </c>
      <c r="F106" s="230">
        <v>100</v>
      </c>
      <c r="G106" s="231"/>
      <c r="H106" s="238"/>
      <c r="I106" s="414"/>
      <c r="J106" s="415"/>
      <c r="K106" s="238"/>
      <c r="L106" s="248" t="s">
        <v>9</v>
      </c>
    </row>
    <row r="107" spans="1:12" s="189" customFormat="1" ht="33" customHeight="1">
      <c r="A107" s="398" t="s">
        <v>61</v>
      </c>
      <c r="B107" s="399"/>
      <c r="C107" s="399"/>
      <c r="D107" s="399"/>
      <c r="E107" s="209">
        <v>3010</v>
      </c>
      <c r="F107" s="202" t="s">
        <v>9</v>
      </c>
      <c r="G107" s="205"/>
      <c r="H107" s="214"/>
      <c r="I107" s="414"/>
      <c r="J107" s="415"/>
      <c r="K107" s="214"/>
      <c r="L107" s="204" t="s">
        <v>9</v>
      </c>
    </row>
    <row r="108" spans="1:12" s="189" customFormat="1" ht="21" customHeight="1">
      <c r="A108" s="398" t="s">
        <v>62</v>
      </c>
      <c r="B108" s="399"/>
      <c r="C108" s="399"/>
      <c r="D108" s="399"/>
      <c r="E108" s="209">
        <v>3020</v>
      </c>
      <c r="F108" s="202" t="s">
        <v>9</v>
      </c>
      <c r="G108" s="205"/>
      <c r="H108" s="214"/>
      <c r="I108" s="414"/>
      <c r="J108" s="415"/>
      <c r="K108" s="214"/>
      <c r="L108" s="204" t="s">
        <v>9</v>
      </c>
    </row>
    <row r="109" spans="1:12" s="189" customFormat="1" ht="21" customHeight="1">
      <c r="A109" s="398" t="s">
        <v>63</v>
      </c>
      <c r="B109" s="399"/>
      <c r="C109" s="399"/>
      <c r="D109" s="399"/>
      <c r="E109" s="209">
        <v>3030</v>
      </c>
      <c r="F109" s="202" t="s">
        <v>9</v>
      </c>
      <c r="G109" s="205"/>
      <c r="H109" s="214"/>
      <c r="I109" s="414"/>
      <c r="J109" s="415"/>
      <c r="K109" s="214"/>
      <c r="L109" s="204" t="s">
        <v>9</v>
      </c>
    </row>
    <row r="110" spans="1:12" s="189" customFormat="1" ht="18" customHeight="1">
      <c r="A110" s="249"/>
      <c r="B110" s="250"/>
      <c r="C110" s="250"/>
      <c r="D110" s="250"/>
      <c r="E110" s="209"/>
      <c r="F110" s="202"/>
      <c r="G110" s="205"/>
      <c r="H110" s="214"/>
      <c r="I110" s="414"/>
      <c r="J110" s="415"/>
      <c r="K110" s="214"/>
      <c r="L110" s="204"/>
    </row>
    <row r="111" spans="1:12" s="189" customFormat="1" ht="24" customHeight="1">
      <c r="A111" s="454" t="s">
        <v>11</v>
      </c>
      <c r="B111" s="455"/>
      <c r="C111" s="455"/>
      <c r="D111" s="455"/>
      <c r="E111" s="229">
        <v>4000</v>
      </c>
      <c r="F111" s="230" t="s">
        <v>9</v>
      </c>
      <c r="G111" s="231"/>
      <c r="H111" s="214"/>
      <c r="I111" s="414"/>
      <c r="J111" s="415"/>
      <c r="K111" s="214"/>
      <c r="L111" s="204" t="s">
        <v>9</v>
      </c>
    </row>
    <row r="112" spans="1:12" s="189" customFormat="1" ht="32.25" customHeight="1">
      <c r="A112" s="423" t="s">
        <v>212</v>
      </c>
      <c r="B112" s="424"/>
      <c r="C112" s="424"/>
      <c r="D112" s="424"/>
      <c r="E112" s="212">
        <v>4010</v>
      </c>
      <c r="F112" s="251">
        <v>610</v>
      </c>
      <c r="G112" s="239"/>
      <c r="H112" s="240"/>
      <c r="I112" s="414"/>
      <c r="J112" s="415"/>
      <c r="K112" s="240"/>
      <c r="L112" s="204" t="s">
        <v>9</v>
      </c>
    </row>
    <row r="113" spans="1:12">
      <c r="A113" s="252"/>
      <c r="B113" s="252"/>
      <c r="C113" s="252"/>
      <c r="D113" s="252"/>
      <c r="E113" s="253"/>
      <c r="F113" s="254"/>
      <c r="G113" s="255"/>
      <c r="H113" s="254"/>
      <c r="I113" s="254"/>
      <c r="J113" s="254"/>
      <c r="K113" s="254"/>
      <c r="L113" s="254"/>
    </row>
    <row r="114" spans="1:12" s="189" customFormat="1" ht="15" customHeight="1">
      <c r="A114" s="451" t="s">
        <v>14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</row>
    <row r="115" spans="1:12" s="189" customFormat="1" ht="15" customHeight="1">
      <c r="A115" s="453" t="s">
        <v>66</v>
      </c>
      <c r="B115" s="453"/>
      <c r="C115" s="453"/>
      <c r="D115" s="453"/>
      <c r="E115" s="453"/>
      <c r="F115" s="453"/>
      <c r="G115" s="453"/>
      <c r="H115" s="453"/>
      <c r="I115" s="453"/>
      <c r="J115" s="453"/>
      <c r="K115" s="256"/>
      <c r="L115" s="256"/>
    </row>
    <row r="116" spans="1:12" s="189" customFormat="1" ht="15" customHeight="1">
      <c r="A116" s="453" t="s">
        <v>67</v>
      </c>
      <c r="B116" s="453"/>
      <c r="C116" s="453"/>
      <c r="D116" s="453"/>
      <c r="E116" s="453"/>
      <c r="F116" s="453"/>
      <c r="G116" s="453"/>
      <c r="H116" s="453"/>
      <c r="I116" s="453"/>
      <c r="J116" s="453"/>
      <c r="K116" s="256"/>
      <c r="L116" s="256"/>
    </row>
    <row r="117" spans="1:12" s="189" customFormat="1" ht="15" customHeight="1">
      <c r="A117" s="451" t="s">
        <v>74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</row>
    <row r="118" spans="1:12" s="189" customFormat="1" ht="15" customHeight="1">
      <c r="A118" s="451" t="s">
        <v>65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</row>
    <row r="119" spans="1:12" ht="15" customHeight="1">
      <c r="A119" s="452" t="s">
        <v>64</v>
      </c>
      <c r="B119" s="452"/>
      <c r="C119" s="452"/>
      <c r="D119" s="452"/>
      <c r="E119" s="452"/>
      <c r="F119" s="452"/>
      <c r="G119" s="452"/>
    </row>
  </sheetData>
  <mergeCells count="188">
    <mergeCell ref="A118:L118"/>
    <mergeCell ref="A119:G119"/>
    <mergeCell ref="A112:D112"/>
    <mergeCell ref="I112:J112"/>
    <mergeCell ref="A114:L114"/>
    <mergeCell ref="A115:J115"/>
    <mergeCell ref="A116:J116"/>
    <mergeCell ref="A117:L117"/>
    <mergeCell ref="A108:D108"/>
    <mergeCell ref="I108:J108"/>
    <mergeCell ref="A109:D109"/>
    <mergeCell ref="I109:J109"/>
    <mergeCell ref="I110:J110"/>
    <mergeCell ref="A111:D111"/>
    <mergeCell ref="I111:J111"/>
    <mergeCell ref="A107:D107"/>
    <mergeCell ref="I107:J107"/>
    <mergeCell ref="I98:J98"/>
    <mergeCell ref="A101:D101"/>
    <mergeCell ref="I101:J101"/>
    <mergeCell ref="A103:D103"/>
    <mergeCell ref="I103:J103"/>
    <mergeCell ref="A104:D104"/>
    <mergeCell ref="I104:J104"/>
    <mergeCell ref="A97:D97"/>
    <mergeCell ref="I97:J97"/>
    <mergeCell ref="A98:D98"/>
    <mergeCell ref="E97:E101"/>
    <mergeCell ref="A105:D105"/>
    <mergeCell ref="I105:J105"/>
    <mergeCell ref="A106:D106"/>
    <mergeCell ref="I106:J106"/>
    <mergeCell ref="A102:D102"/>
    <mergeCell ref="I102:J102"/>
    <mergeCell ref="A99:D99"/>
    <mergeCell ref="I99:J99"/>
    <mergeCell ref="A94:D94"/>
    <mergeCell ref="I94:J94"/>
    <mergeCell ref="A95:D95"/>
    <mergeCell ref="I95:J95"/>
    <mergeCell ref="A96:D96"/>
    <mergeCell ref="I96:J96"/>
    <mergeCell ref="A91:D91"/>
    <mergeCell ref="I91:J91"/>
    <mergeCell ref="A92:D92"/>
    <mergeCell ref="I92:J92"/>
    <mergeCell ref="A93:D93"/>
    <mergeCell ref="I93:J93"/>
    <mergeCell ref="A88:D88"/>
    <mergeCell ref="I88:J88"/>
    <mergeCell ref="A89:D89"/>
    <mergeCell ref="I89:J89"/>
    <mergeCell ref="A90:D90"/>
    <mergeCell ref="I90:J90"/>
    <mergeCell ref="A85:D85"/>
    <mergeCell ref="I85:J85"/>
    <mergeCell ref="A86:D86"/>
    <mergeCell ref="I86:J86"/>
    <mergeCell ref="A87:D87"/>
    <mergeCell ref="I87:J87"/>
    <mergeCell ref="A82:D82"/>
    <mergeCell ref="I82:J82"/>
    <mergeCell ref="A83:D83"/>
    <mergeCell ref="I83:J83"/>
    <mergeCell ref="A84:D84"/>
    <mergeCell ref="I84:J84"/>
    <mergeCell ref="A79:D79"/>
    <mergeCell ref="I79:J79"/>
    <mergeCell ref="A80:D80"/>
    <mergeCell ref="I80:J80"/>
    <mergeCell ref="A81:D81"/>
    <mergeCell ref="I81:J81"/>
    <mergeCell ref="A76:D76"/>
    <mergeCell ref="I76:J76"/>
    <mergeCell ref="A77:D77"/>
    <mergeCell ref="I77:J77"/>
    <mergeCell ref="A78:D78"/>
    <mergeCell ref="I78:J78"/>
    <mergeCell ref="A72:D72"/>
    <mergeCell ref="A73:D73"/>
    <mergeCell ref="I73:J73"/>
    <mergeCell ref="A74:D74"/>
    <mergeCell ref="I74:J74"/>
    <mergeCell ref="A75:D75"/>
    <mergeCell ref="I75:J75"/>
    <mergeCell ref="A67:D67"/>
    <mergeCell ref="A68:D68"/>
    <mergeCell ref="I68:J68"/>
    <mergeCell ref="A69:D69"/>
    <mergeCell ref="A70:D70"/>
    <mergeCell ref="A71:D71"/>
    <mergeCell ref="A64:D64"/>
    <mergeCell ref="I64:J64"/>
    <mergeCell ref="A65:D65"/>
    <mergeCell ref="I65:J65"/>
    <mergeCell ref="A66:D66"/>
    <mergeCell ref="I66:J66"/>
    <mergeCell ref="A61:D61"/>
    <mergeCell ref="I61:J61"/>
    <mergeCell ref="A62:D62"/>
    <mergeCell ref="I62:J62"/>
    <mergeCell ref="A63:D63"/>
    <mergeCell ref="I63:J63"/>
    <mergeCell ref="A58:D58"/>
    <mergeCell ref="I58:J58"/>
    <mergeCell ref="A59:D59"/>
    <mergeCell ref="I59:J59"/>
    <mergeCell ref="A60:D60"/>
    <mergeCell ref="I60:J60"/>
    <mergeCell ref="A55:D55"/>
    <mergeCell ref="I55:J55"/>
    <mergeCell ref="A56:D56"/>
    <mergeCell ref="I56:J56"/>
    <mergeCell ref="A57:D57"/>
    <mergeCell ref="I57:J57"/>
    <mergeCell ref="A53:D53"/>
    <mergeCell ref="I53:J53"/>
    <mergeCell ref="A54:D54"/>
    <mergeCell ref="I54:J54"/>
    <mergeCell ref="A49:D49"/>
    <mergeCell ref="I49:J49"/>
    <mergeCell ref="I50:J50"/>
    <mergeCell ref="A51:D51"/>
    <mergeCell ref="I51:J51"/>
    <mergeCell ref="A52:D52"/>
    <mergeCell ref="I52:J52"/>
    <mergeCell ref="A46:D46"/>
    <mergeCell ref="I46:J46"/>
    <mergeCell ref="A47:D47"/>
    <mergeCell ref="I47:J47"/>
    <mergeCell ref="A48:D48"/>
    <mergeCell ref="I48:J48"/>
    <mergeCell ref="A50:D50"/>
    <mergeCell ref="A43:D43"/>
    <mergeCell ref="I43:J43"/>
    <mergeCell ref="A44:D44"/>
    <mergeCell ref="I44:J44"/>
    <mergeCell ref="A45:D45"/>
    <mergeCell ref="I45:J45"/>
    <mergeCell ref="A40:D40"/>
    <mergeCell ref="I40:J40"/>
    <mergeCell ref="A41:D41"/>
    <mergeCell ref="I41:J41"/>
    <mergeCell ref="A42:D42"/>
    <mergeCell ref="I42:J42"/>
    <mergeCell ref="A38:D38"/>
    <mergeCell ref="I38:J38"/>
    <mergeCell ref="A39:D39"/>
    <mergeCell ref="I39:J39"/>
    <mergeCell ref="A34:D34"/>
    <mergeCell ref="I34:J34"/>
    <mergeCell ref="A35:D35"/>
    <mergeCell ref="I35:J35"/>
    <mergeCell ref="A36:D36"/>
    <mergeCell ref="I36:J36"/>
    <mergeCell ref="A30:L30"/>
    <mergeCell ref="A32:D33"/>
    <mergeCell ref="E32:E33"/>
    <mergeCell ref="F32:F33"/>
    <mergeCell ref="G32:G33"/>
    <mergeCell ref="H32:L32"/>
    <mergeCell ref="I33:J33"/>
    <mergeCell ref="A37:D37"/>
    <mergeCell ref="I37:J37"/>
    <mergeCell ref="J1:L1"/>
    <mergeCell ref="J3:L3"/>
    <mergeCell ref="J5:L5"/>
    <mergeCell ref="J6:L6"/>
    <mergeCell ref="J7:L7"/>
    <mergeCell ref="J8:L8"/>
    <mergeCell ref="D18:G18"/>
    <mergeCell ref="A100:D100"/>
    <mergeCell ref="I100:J100"/>
    <mergeCell ref="A16:K16"/>
    <mergeCell ref="L16:L18"/>
    <mergeCell ref="D20:H20"/>
    <mergeCell ref="F21:H21"/>
    <mergeCell ref="J22:K22"/>
    <mergeCell ref="J24:K24"/>
    <mergeCell ref="J9:L9"/>
    <mergeCell ref="J10:L10"/>
    <mergeCell ref="J11:L11"/>
    <mergeCell ref="J12:L12"/>
    <mergeCell ref="J13:L13"/>
    <mergeCell ref="A15:K15"/>
    <mergeCell ref="A26:J26"/>
    <mergeCell ref="H27:K27"/>
    <mergeCell ref="A29:C29"/>
  </mergeCells>
  <pageMargins left="0.78740157480314965" right="0.39370078740157483" top="0.78740157480314965" bottom="0.55118110236220474" header="0.31496062992125984" footer="0"/>
  <pageSetup paperSize="8" scale="93" fitToHeight="0" orientation="landscape" r:id="rId1"/>
  <headerFooter differentFirst="1">
    <oddHeader>&amp;C&amp;"Times New Roman,обычный"&amp;P</oddHeader>
  </headerFooter>
  <rowBreaks count="2" manualBreakCount="2">
    <brk id="40" max="11" man="1"/>
    <brk id="8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showGridLines="0" view="pageBreakPreview" zoomScale="75" zoomScaleNormal="100" zoomScaleSheetLayoutView="75" workbookViewId="0">
      <selection activeCell="C38" sqref="C38:E38"/>
    </sheetView>
  </sheetViews>
  <sheetFormatPr defaultColWidth="9.140625" defaultRowHeight="15"/>
  <cols>
    <col min="1" max="1" width="0.42578125" style="301" customWidth="1"/>
    <col min="2" max="2" width="9.140625" style="301"/>
    <col min="3" max="3" width="5.7109375" style="302" customWidth="1"/>
    <col min="4" max="4" width="13.7109375" style="302" customWidth="1"/>
    <col min="5" max="5" width="11.5703125" style="302" customWidth="1"/>
    <col min="6" max="6" width="11.28515625" style="301" customWidth="1"/>
    <col min="7" max="7" width="45.85546875" style="303" customWidth="1"/>
    <col min="8" max="8" width="12.140625" style="301" customWidth="1"/>
    <col min="9" max="9" width="15.42578125" style="301" customWidth="1"/>
    <col min="10" max="10" width="16" style="301" customWidth="1"/>
    <col min="11" max="11" width="18.5703125" style="301" customWidth="1"/>
    <col min="12" max="12" width="18" style="301" customWidth="1"/>
    <col min="13" max="13" width="17.28515625" style="301" customWidth="1"/>
    <col min="14" max="16384" width="9.140625" style="301"/>
  </cols>
  <sheetData>
    <row r="1" spans="1:13" s="257" customFormat="1" ht="96" customHeight="1">
      <c r="B1" s="456" t="s">
        <v>77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s="257" customFormat="1" ht="7.5" customHeight="1">
      <c r="C2" s="458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s="257" customFormat="1" ht="8.25" customHeight="1">
      <c r="E3" s="258"/>
      <c r="F3" s="258"/>
      <c r="G3" s="259"/>
    </row>
    <row r="4" spans="1:13" s="257" customFormat="1" ht="30" customHeight="1">
      <c r="B4" s="460" t="s">
        <v>78</v>
      </c>
      <c r="C4" s="461" t="s">
        <v>0</v>
      </c>
      <c r="D4" s="461"/>
      <c r="E4" s="461"/>
      <c r="F4" s="461"/>
      <c r="G4" s="461"/>
      <c r="H4" s="461" t="s">
        <v>79</v>
      </c>
      <c r="I4" s="462" t="s">
        <v>80</v>
      </c>
      <c r="J4" s="464" t="s">
        <v>29</v>
      </c>
      <c r="K4" s="464"/>
      <c r="L4" s="464"/>
      <c r="M4" s="465"/>
    </row>
    <row r="5" spans="1:13" s="257" customFormat="1" ht="81" customHeight="1">
      <c r="B5" s="460"/>
      <c r="C5" s="461"/>
      <c r="D5" s="461"/>
      <c r="E5" s="461"/>
      <c r="F5" s="461"/>
      <c r="G5" s="461"/>
      <c r="H5" s="461"/>
      <c r="I5" s="463"/>
      <c r="J5" s="260" t="s">
        <v>269</v>
      </c>
      <c r="K5" s="324" t="s">
        <v>270</v>
      </c>
      <c r="L5" s="324" t="s">
        <v>271</v>
      </c>
      <c r="M5" s="261" t="s">
        <v>81</v>
      </c>
    </row>
    <row r="6" spans="1:13" s="257" customFormat="1" ht="15.95" customHeight="1" thickBot="1">
      <c r="B6" s="262">
        <v>1</v>
      </c>
      <c r="C6" s="469">
        <v>2</v>
      </c>
      <c r="D6" s="470"/>
      <c r="E6" s="470"/>
      <c r="F6" s="470"/>
      <c r="G6" s="471"/>
      <c r="H6" s="263">
        <v>3</v>
      </c>
      <c r="I6" s="264" t="s">
        <v>82</v>
      </c>
      <c r="J6" s="264" t="s">
        <v>83</v>
      </c>
      <c r="K6" s="264" t="s">
        <v>84</v>
      </c>
      <c r="L6" s="265" t="s">
        <v>85</v>
      </c>
      <c r="M6" s="266" t="s">
        <v>86</v>
      </c>
    </row>
    <row r="7" spans="1:13" s="267" customFormat="1" ht="30" customHeight="1">
      <c r="B7" s="268">
        <v>1</v>
      </c>
      <c r="C7" s="472" t="s">
        <v>87</v>
      </c>
      <c r="D7" s="473"/>
      <c r="E7" s="473"/>
      <c r="F7" s="473"/>
      <c r="G7" s="474"/>
      <c r="H7" s="269">
        <v>26000</v>
      </c>
      <c r="I7" s="270"/>
      <c r="J7" s="314">
        <f>J11</f>
        <v>21885</v>
      </c>
      <c r="K7" s="314">
        <f>K11</f>
        <v>21885</v>
      </c>
      <c r="L7" s="314">
        <f>L11</f>
        <v>21885</v>
      </c>
      <c r="M7" s="271"/>
    </row>
    <row r="8" spans="1:13" s="267" customFormat="1" ht="141.75" customHeight="1">
      <c r="A8" s="272"/>
      <c r="B8" s="273" t="s">
        <v>88</v>
      </c>
      <c r="C8" s="475" t="s">
        <v>213</v>
      </c>
      <c r="D8" s="476"/>
      <c r="E8" s="476"/>
      <c r="F8" s="476"/>
      <c r="G8" s="477"/>
      <c r="H8" s="274" t="s">
        <v>89</v>
      </c>
      <c r="I8" s="275" t="s">
        <v>9</v>
      </c>
      <c r="J8" s="315"/>
      <c r="K8" s="315"/>
      <c r="L8" s="315"/>
      <c r="M8" s="276"/>
    </row>
    <row r="9" spans="1:13" s="267" customFormat="1" ht="55.5" customHeight="1">
      <c r="A9" s="272"/>
      <c r="B9" s="273" t="s">
        <v>90</v>
      </c>
      <c r="C9" s="478" t="s">
        <v>214</v>
      </c>
      <c r="D9" s="479"/>
      <c r="E9" s="479"/>
      <c r="F9" s="479"/>
      <c r="G9" s="480"/>
      <c r="H9" s="274" t="s">
        <v>91</v>
      </c>
      <c r="I9" s="277" t="s">
        <v>9</v>
      </c>
      <c r="J9" s="316"/>
      <c r="K9" s="316"/>
      <c r="L9" s="316"/>
      <c r="M9" s="278"/>
    </row>
    <row r="10" spans="1:13" s="257" customFormat="1" ht="36.75" customHeight="1">
      <c r="A10" s="272"/>
      <c r="B10" s="273" t="s">
        <v>92</v>
      </c>
      <c r="C10" s="478" t="s">
        <v>215</v>
      </c>
      <c r="D10" s="479"/>
      <c r="E10" s="479"/>
      <c r="F10" s="479"/>
      <c r="G10" s="480"/>
      <c r="H10" s="274" t="s">
        <v>93</v>
      </c>
      <c r="I10" s="279" t="s">
        <v>9</v>
      </c>
      <c r="J10" s="317"/>
      <c r="K10" s="317"/>
      <c r="L10" s="317"/>
      <c r="M10" s="280"/>
    </row>
    <row r="11" spans="1:13" s="257" customFormat="1" ht="56.25" customHeight="1">
      <c r="A11" s="258"/>
      <c r="B11" s="281" t="s">
        <v>216</v>
      </c>
      <c r="C11" s="481" t="s">
        <v>217</v>
      </c>
      <c r="D11" s="482"/>
      <c r="E11" s="482"/>
      <c r="F11" s="482"/>
      <c r="G11" s="483"/>
      <c r="H11" s="282" t="s">
        <v>103</v>
      </c>
      <c r="I11" s="279" t="s">
        <v>9</v>
      </c>
      <c r="J11" s="317">
        <f>J22</f>
        <v>21885</v>
      </c>
      <c r="K11" s="317">
        <f>K22</f>
        <v>21885</v>
      </c>
      <c r="L11" s="317">
        <f>L22</f>
        <v>21885</v>
      </c>
      <c r="M11" s="283"/>
    </row>
    <row r="12" spans="1:13" s="257" customFormat="1" ht="56.25" customHeight="1">
      <c r="A12" s="258"/>
      <c r="B12" s="281" t="s">
        <v>218</v>
      </c>
      <c r="C12" s="481" t="s">
        <v>219</v>
      </c>
      <c r="D12" s="482"/>
      <c r="E12" s="482"/>
      <c r="F12" s="482"/>
      <c r="G12" s="483"/>
      <c r="H12" s="282" t="s">
        <v>220</v>
      </c>
      <c r="I12" s="279" t="s">
        <v>9</v>
      </c>
      <c r="J12" s="317"/>
      <c r="K12" s="317"/>
      <c r="L12" s="317"/>
      <c r="M12" s="283"/>
    </row>
    <row r="13" spans="1:13" s="257" customFormat="1" ht="34.5" customHeight="1">
      <c r="A13" s="258"/>
      <c r="B13" s="281" t="s">
        <v>221</v>
      </c>
      <c r="C13" s="466" t="s">
        <v>94</v>
      </c>
      <c r="D13" s="467"/>
      <c r="E13" s="467"/>
      <c r="F13" s="467"/>
      <c r="G13" s="468"/>
      <c r="H13" s="282" t="s">
        <v>222</v>
      </c>
      <c r="I13" s="279"/>
      <c r="J13" s="317"/>
      <c r="K13" s="317"/>
      <c r="L13" s="317"/>
      <c r="M13" s="283"/>
    </row>
    <row r="14" spans="1:13" s="257" customFormat="1" ht="23.25" customHeight="1">
      <c r="A14" s="258"/>
      <c r="B14" s="281" t="s">
        <v>95</v>
      </c>
      <c r="C14" s="466" t="s">
        <v>96</v>
      </c>
      <c r="D14" s="467"/>
      <c r="E14" s="467"/>
      <c r="F14" s="467"/>
      <c r="G14" s="468"/>
      <c r="H14" s="284" t="s">
        <v>223</v>
      </c>
      <c r="I14" s="279"/>
      <c r="J14" s="317"/>
      <c r="K14" s="317"/>
      <c r="L14" s="317"/>
      <c r="M14" s="283"/>
    </row>
    <row r="15" spans="1:13" s="257" customFormat="1" ht="39" customHeight="1">
      <c r="A15" s="258"/>
      <c r="B15" s="281" t="s">
        <v>224</v>
      </c>
      <c r="C15" s="481" t="s">
        <v>97</v>
      </c>
      <c r="D15" s="482"/>
      <c r="E15" s="482"/>
      <c r="F15" s="482"/>
      <c r="G15" s="483"/>
      <c r="H15" s="284" t="s">
        <v>225</v>
      </c>
      <c r="I15" s="279"/>
      <c r="J15" s="317"/>
      <c r="K15" s="317"/>
      <c r="L15" s="317"/>
      <c r="M15" s="285"/>
    </row>
    <row r="16" spans="1:13" s="257" customFormat="1" ht="37.5" customHeight="1">
      <c r="A16" s="258" t="s">
        <v>201</v>
      </c>
      <c r="B16" s="281" t="s">
        <v>226</v>
      </c>
      <c r="C16" s="466" t="s">
        <v>94</v>
      </c>
      <c r="D16" s="467"/>
      <c r="E16" s="467"/>
      <c r="F16" s="467"/>
      <c r="G16" s="468"/>
      <c r="H16" s="284" t="s">
        <v>227</v>
      </c>
      <c r="I16" s="279"/>
      <c r="J16" s="317"/>
      <c r="K16" s="317"/>
      <c r="L16" s="317"/>
      <c r="M16" s="285"/>
    </row>
    <row r="17" spans="1:33" s="257" customFormat="1" ht="26.25" customHeight="1">
      <c r="A17" s="258"/>
      <c r="B17" s="281" t="s">
        <v>228</v>
      </c>
      <c r="C17" s="466" t="s">
        <v>96</v>
      </c>
      <c r="D17" s="467"/>
      <c r="E17" s="467"/>
      <c r="F17" s="467"/>
      <c r="G17" s="468"/>
      <c r="H17" s="284" t="s">
        <v>229</v>
      </c>
      <c r="I17" s="279"/>
      <c r="J17" s="317"/>
      <c r="K17" s="317"/>
      <c r="L17" s="317"/>
      <c r="M17" s="285"/>
    </row>
    <row r="18" spans="1:33" s="257" customFormat="1" ht="52.5" customHeight="1">
      <c r="A18" s="258"/>
      <c r="B18" s="281" t="s">
        <v>230</v>
      </c>
      <c r="C18" s="481" t="s">
        <v>231</v>
      </c>
      <c r="D18" s="482"/>
      <c r="E18" s="482"/>
      <c r="F18" s="482"/>
      <c r="G18" s="483"/>
      <c r="H18" s="284" t="s">
        <v>232</v>
      </c>
      <c r="I18" s="279"/>
      <c r="J18" s="317"/>
      <c r="K18" s="317"/>
      <c r="L18" s="317"/>
      <c r="M18" s="285"/>
    </row>
    <row r="19" spans="1:33" s="257" customFormat="1" ht="30.75" customHeight="1">
      <c r="A19" s="258"/>
      <c r="B19" s="281" t="s">
        <v>233</v>
      </c>
      <c r="C19" s="481" t="s">
        <v>98</v>
      </c>
      <c r="D19" s="482"/>
      <c r="E19" s="482"/>
      <c r="F19" s="482"/>
      <c r="G19" s="483"/>
      <c r="H19" s="286" t="s">
        <v>234</v>
      </c>
      <c r="I19" s="279"/>
      <c r="J19" s="317"/>
      <c r="K19" s="317"/>
      <c r="L19" s="317"/>
      <c r="M19" s="285"/>
    </row>
    <row r="20" spans="1:33" s="291" customFormat="1" ht="34.5" customHeight="1">
      <c r="A20" s="287"/>
      <c r="B20" s="288" t="s">
        <v>235</v>
      </c>
      <c r="C20" s="466" t="s">
        <v>94</v>
      </c>
      <c r="D20" s="467"/>
      <c r="E20" s="467"/>
      <c r="F20" s="467"/>
      <c r="G20" s="468"/>
      <c r="H20" s="286" t="s">
        <v>236</v>
      </c>
      <c r="I20" s="289"/>
      <c r="J20" s="318"/>
      <c r="K20" s="318"/>
      <c r="L20" s="318"/>
      <c r="M20" s="290"/>
    </row>
    <row r="21" spans="1:33" s="291" customFormat="1" ht="34.5" customHeight="1">
      <c r="A21" s="287"/>
      <c r="B21" s="288" t="s">
        <v>237</v>
      </c>
      <c r="C21" s="466" t="s">
        <v>96</v>
      </c>
      <c r="D21" s="467"/>
      <c r="E21" s="467"/>
      <c r="F21" s="467"/>
      <c r="G21" s="468"/>
      <c r="H21" s="286" t="s">
        <v>238</v>
      </c>
      <c r="I21" s="289"/>
      <c r="J21" s="318"/>
      <c r="K21" s="318"/>
      <c r="L21" s="318"/>
      <c r="M21" s="290"/>
    </row>
    <row r="22" spans="1:33" s="295" customFormat="1" ht="27" customHeight="1">
      <c r="A22" s="292"/>
      <c r="B22" s="288" t="s">
        <v>239</v>
      </c>
      <c r="C22" s="481" t="s">
        <v>99</v>
      </c>
      <c r="D22" s="482"/>
      <c r="E22" s="482"/>
      <c r="F22" s="482"/>
      <c r="G22" s="483"/>
      <c r="H22" s="286" t="s">
        <v>240</v>
      </c>
      <c r="I22" s="293"/>
      <c r="J22" s="321">
        <f>J23</f>
        <v>21885</v>
      </c>
      <c r="K22" s="321">
        <f>K23</f>
        <v>21885</v>
      </c>
      <c r="L22" s="321">
        <f>L23</f>
        <v>21885</v>
      </c>
      <c r="M22" s="294"/>
    </row>
    <row r="23" spans="1:33" s="257" customFormat="1" ht="40.5" customHeight="1">
      <c r="A23" s="258"/>
      <c r="B23" s="281" t="s">
        <v>241</v>
      </c>
      <c r="C23" s="466" t="s">
        <v>94</v>
      </c>
      <c r="D23" s="467"/>
      <c r="E23" s="467"/>
      <c r="F23" s="467"/>
      <c r="G23" s="468"/>
      <c r="H23" s="284" t="s">
        <v>242</v>
      </c>
      <c r="I23" s="279"/>
      <c r="J23" s="317">
        <f>'Лист 1 '!H92</f>
        <v>21885</v>
      </c>
      <c r="K23" s="317">
        <f>'Лист 1 '!I92</f>
        <v>21885</v>
      </c>
      <c r="L23" s="317">
        <f>'Лист 1 '!K92</f>
        <v>21885</v>
      </c>
      <c r="M23" s="283"/>
    </row>
    <row r="24" spans="1:33" s="257" customFormat="1" ht="30.75" customHeight="1">
      <c r="A24" s="258"/>
      <c r="B24" s="281" t="s">
        <v>243</v>
      </c>
      <c r="C24" s="466" t="s">
        <v>100</v>
      </c>
      <c r="D24" s="467"/>
      <c r="E24" s="467"/>
      <c r="F24" s="467"/>
      <c r="G24" s="468"/>
      <c r="H24" s="284" t="s">
        <v>244</v>
      </c>
      <c r="I24" s="279"/>
      <c r="J24" s="317"/>
      <c r="K24" s="317"/>
      <c r="L24" s="317"/>
      <c r="M24" s="283"/>
    </row>
    <row r="25" spans="1:33" s="257" customFormat="1" ht="48" customHeight="1">
      <c r="A25" s="258"/>
      <c r="B25" s="281" t="s">
        <v>101</v>
      </c>
      <c r="C25" s="485" t="s">
        <v>102</v>
      </c>
      <c r="D25" s="486"/>
      <c r="E25" s="486"/>
      <c r="F25" s="486"/>
      <c r="G25" s="487"/>
      <c r="H25" s="284" t="s">
        <v>106</v>
      </c>
      <c r="I25" s="279"/>
      <c r="J25" s="317">
        <f>J22</f>
        <v>21885</v>
      </c>
      <c r="K25" s="317">
        <f>K22</f>
        <v>21885</v>
      </c>
      <c r="L25" s="317">
        <f>L22</f>
        <v>21885</v>
      </c>
      <c r="M25" s="280"/>
    </row>
    <row r="26" spans="1:33" s="257" customFormat="1" ht="48" customHeight="1">
      <c r="A26" s="258"/>
      <c r="B26" s="281"/>
      <c r="C26" s="488" t="s">
        <v>245</v>
      </c>
      <c r="D26" s="489"/>
      <c r="E26" s="489"/>
      <c r="F26" s="489"/>
      <c r="G26" s="490"/>
      <c r="H26" s="296" t="s">
        <v>246</v>
      </c>
      <c r="I26" s="297"/>
      <c r="J26" s="319"/>
      <c r="K26" s="319"/>
      <c r="L26" s="319"/>
      <c r="M26" s="298"/>
    </row>
    <row r="27" spans="1:33" s="257" customFormat="1" ht="48" customHeight="1">
      <c r="A27" s="258"/>
      <c r="B27" s="281" t="s">
        <v>104</v>
      </c>
      <c r="C27" s="485" t="s">
        <v>105</v>
      </c>
      <c r="D27" s="486"/>
      <c r="E27" s="486"/>
      <c r="F27" s="486"/>
      <c r="G27" s="487"/>
      <c r="H27" s="284" t="s">
        <v>247</v>
      </c>
      <c r="I27" s="297"/>
      <c r="J27" s="319"/>
      <c r="K27" s="319"/>
      <c r="L27" s="319"/>
      <c r="M27" s="298"/>
    </row>
    <row r="28" spans="1:33" s="257" customFormat="1" ht="47.25" customHeight="1" thickBot="1">
      <c r="A28" s="258"/>
      <c r="B28" s="281"/>
      <c r="C28" s="488" t="s">
        <v>248</v>
      </c>
      <c r="D28" s="489"/>
      <c r="E28" s="489"/>
      <c r="F28" s="489"/>
      <c r="G28" s="490"/>
      <c r="H28" s="296" t="s">
        <v>249</v>
      </c>
      <c r="I28" s="299"/>
      <c r="J28" s="320"/>
      <c r="K28" s="320"/>
      <c r="L28" s="320"/>
      <c r="M28" s="300"/>
    </row>
    <row r="29" spans="1:33" ht="10.5" customHeight="1"/>
    <row r="30" spans="1:33" ht="15" customHeight="1">
      <c r="C30" s="23" t="s">
        <v>107</v>
      </c>
      <c r="D30" s="23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ht="15" customHeight="1">
      <c r="C31" s="23" t="s">
        <v>108</v>
      </c>
      <c r="D31" s="23"/>
      <c r="E31" s="24"/>
      <c r="F31" s="24"/>
      <c r="G31" s="484" t="s">
        <v>253</v>
      </c>
      <c r="H31" s="484"/>
      <c r="I31" s="26"/>
      <c r="J31" s="24"/>
      <c r="K31" s="27"/>
      <c r="L31" s="24"/>
      <c r="M31" s="182" t="s">
        <v>254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ht="15" customHeight="1">
      <c r="C32" s="23"/>
      <c r="D32" s="23"/>
      <c r="E32" s="24"/>
      <c r="F32" s="24"/>
      <c r="G32" s="491" t="s">
        <v>109</v>
      </c>
      <c r="H32" s="491"/>
      <c r="I32" s="28"/>
      <c r="J32" s="29"/>
      <c r="K32" s="30" t="s">
        <v>110</v>
      </c>
      <c r="L32" s="29"/>
      <c r="M32" s="179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2:33" ht="4.5" customHeight="1">
      <c r="C33" s="31"/>
      <c r="D33" s="31"/>
      <c r="E33" s="32"/>
      <c r="F33" s="32"/>
      <c r="G33" s="3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2:33" ht="15" customHeight="1">
      <c r="C34" s="23" t="s">
        <v>111</v>
      </c>
      <c r="D34" s="23"/>
      <c r="E34" s="24"/>
      <c r="F34" s="24"/>
      <c r="G34" s="484" t="s">
        <v>126</v>
      </c>
      <c r="H34" s="484"/>
      <c r="I34" s="26"/>
      <c r="J34" s="24"/>
      <c r="K34" s="484" t="s">
        <v>255</v>
      </c>
      <c r="L34" s="484"/>
      <c r="M34" s="27" t="s">
        <v>273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2:33" ht="15" customHeight="1">
      <c r="C35" s="24"/>
      <c r="D35" s="24"/>
      <c r="E35" s="24"/>
      <c r="F35" s="24"/>
      <c r="G35" s="491" t="s">
        <v>109</v>
      </c>
      <c r="H35" s="491"/>
      <c r="I35" s="28"/>
      <c r="J35" s="24"/>
      <c r="K35" s="491" t="s">
        <v>112</v>
      </c>
      <c r="L35" s="491"/>
      <c r="M35" s="30" t="s">
        <v>113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2:33" ht="10.5" customHeight="1">
      <c r="C36" s="304"/>
      <c r="D36" s="304"/>
      <c r="E36" s="304"/>
      <c r="F36" s="305"/>
      <c r="G36" s="306"/>
      <c r="H36" s="305"/>
      <c r="I36" s="305"/>
      <c r="J36" s="305"/>
      <c r="K36" s="305"/>
      <c r="L36" s="305"/>
      <c r="M36" s="305"/>
    </row>
    <row r="37" spans="2:33" ht="14.25" customHeight="1">
      <c r="C37" s="492" t="s">
        <v>301</v>
      </c>
      <c r="D37" s="492"/>
      <c r="E37" s="492"/>
      <c r="F37" s="492"/>
      <c r="G37" s="492"/>
      <c r="H37" s="305"/>
      <c r="I37" s="305"/>
      <c r="J37" s="305"/>
      <c r="K37" s="305"/>
      <c r="L37" s="305"/>
      <c r="M37" s="305"/>
    </row>
    <row r="38" spans="2:33" s="303" customFormat="1" ht="25.5" customHeight="1">
      <c r="B38" s="301"/>
      <c r="C38" s="492" t="s">
        <v>261</v>
      </c>
      <c r="D38" s="492"/>
      <c r="E38" s="492"/>
      <c r="F38" s="322"/>
      <c r="G38" s="322"/>
      <c r="H38" s="305"/>
      <c r="I38" s="305"/>
      <c r="J38" s="305"/>
      <c r="K38" s="305"/>
      <c r="L38" s="305"/>
      <c r="M38" s="305"/>
    </row>
    <row r="39" spans="2:33" ht="15.75">
      <c r="C39" s="492" t="s">
        <v>262</v>
      </c>
      <c r="D39" s="492"/>
      <c r="E39" s="492"/>
      <c r="F39" s="492"/>
      <c r="G39" s="492"/>
      <c r="H39" s="305"/>
      <c r="I39" s="305"/>
      <c r="J39" s="305"/>
      <c r="K39" s="305"/>
      <c r="L39" s="305"/>
      <c r="M39" s="305"/>
    </row>
    <row r="40" spans="2:33" ht="15.75">
      <c r="C40" s="322"/>
      <c r="D40" s="322"/>
      <c r="E40" s="322"/>
      <c r="F40" s="322"/>
      <c r="G40" s="322"/>
      <c r="H40" s="305"/>
      <c r="I40" s="305"/>
      <c r="J40" s="305"/>
      <c r="K40" s="305"/>
      <c r="L40" s="305"/>
      <c r="M40" s="305"/>
    </row>
    <row r="41" spans="2:33" ht="15.75">
      <c r="C41" s="492" t="s">
        <v>272</v>
      </c>
      <c r="D41" s="492"/>
      <c r="E41" s="492"/>
      <c r="F41" s="492"/>
      <c r="G41" s="322"/>
      <c r="H41" s="305"/>
      <c r="I41" s="305"/>
      <c r="J41" s="305"/>
      <c r="K41" s="305"/>
      <c r="L41" s="305"/>
      <c r="M41" s="305"/>
    </row>
    <row r="42" spans="2:33" ht="5.25" customHeight="1"/>
    <row r="43" spans="2:33" s="303" customFormat="1" ht="30.75" customHeight="1">
      <c r="B43" s="493" t="s">
        <v>259</v>
      </c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</row>
    <row r="44" spans="2:33">
      <c r="B44" s="495" t="s">
        <v>260</v>
      </c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</row>
    <row r="52" spans="8:11" ht="15.75">
      <c r="H52" s="214"/>
      <c r="I52" s="414"/>
      <c r="J52" s="415"/>
      <c r="K52" s="214"/>
    </row>
    <row r="57" spans="8:11">
      <c r="I57" s="301">
        <f>H57</f>
        <v>0</v>
      </c>
    </row>
    <row r="81" spans="1:1" ht="15.75">
      <c r="A81" s="307" t="s">
        <v>211</v>
      </c>
    </row>
    <row r="87" spans="1:1" ht="45.75" customHeight="1"/>
  </sheetData>
  <mergeCells count="43">
    <mergeCell ref="I52:J52"/>
    <mergeCell ref="G32:H32"/>
    <mergeCell ref="G34:H34"/>
    <mergeCell ref="K34:L34"/>
    <mergeCell ref="G35:H35"/>
    <mergeCell ref="K35:L35"/>
    <mergeCell ref="C37:G37"/>
    <mergeCell ref="B43:M43"/>
    <mergeCell ref="B44:M44"/>
    <mergeCell ref="C38:E38"/>
    <mergeCell ref="C39:G39"/>
    <mergeCell ref="C41:F41"/>
    <mergeCell ref="G31:H31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B1:M1"/>
    <mergeCell ref="C2:M2"/>
    <mergeCell ref="B4:B5"/>
    <mergeCell ref="C4:G5"/>
    <mergeCell ref="H4:H5"/>
    <mergeCell ref="I4:I5"/>
    <mergeCell ref="J4:M4"/>
  </mergeCells>
  <pageMargins left="0.78740157480314965" right="0.39370078740157483" top="0.78740157480314965" bottom="0.78740157480314965" header="0.31496062992125984" footer="0"/>
  <pageSetup paperSize="8" scale="90" fitToHeight="5" orientation="landscape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M666"/>
  <sheetViews>
    <sheetView tabSelected="1" view="pageBreakPreview" topLeftCell="A37" zoomScaleNormal="100" zoomScaleSheetLayoutView="100" workbookViewId="0">
      <selection activeCell="M127" sqref="M127"/>
    </sheetView>
  </sheetViews>
  <sheetFormatPr defaultRowHeight="12.75"/>
  <cols>
    <col min="1" max="1" width="14.85546875" style="36" customWidth="1"/>
    <col min="2" max="2" width="10.85546875" style="36" bestFit="1" customWidth="1"/>
    <col min="3" max="3" width="12.5703125" style="36" bestFit="1" customWidth="1"/>
    <col min="4" max="4" width="9.140625" style="36"/>
    <col min="5" max="5" width="6.140625" style="36" customWidth="1"/>
    <col min="6" max="6" width="7" style="36" customWidth="1"/>
    <col min="7" max="7" width="10.140625" style="36" customWidth="1"/>
    <col min="8" max="8" width="13.140625" style="36" customWidth="1"/>
    <col min="9" max="9" width="13.42578125" style="36" customWidth="1"/>
    <col min="10" max="10" width="5.140625" style="36" customWidth="1"/>
    <col min="11" max="11" width="12" style="50" bestFit="1" customWidth="1"/>
    <col min="12" max="12" width="11.85546875" style="36" customWidth="1"/>
    <col min="13" max="13" width="11.7109375" style="36" customWidth="1"/>
    <col min="14" max="14" width="11.140625" style="36" bestFit="1" customWidth="1"/>
    <col min="15" max="256" width="9.140625" style="36"/>
    <col min="257" max="257" width="14.85546875" style="36" customWidth="1"/>
    <col min="258" max="258" width="10.85546875" style="36" bestFit="1" customWidth="1"/>
    <col min="259" max="259" width="12.5703125" style="36" bestFit="1" customWidth="1"/>
    <col min="260" max="260" width="9.140625" style="36"/>
    <col min="261" max="261" width="6.140625" style="36" customWidth="1"/>
    <col min="262" max="262" width="7" style="36" customWidth="1"/>
    <col min="263" max="263" width="10.140625" style="36" customWidth="1"/>
    <col min="264" max="264" width="13.140625" style="36" customWidth="1"/>
    <col min="265" max="265" width="13.42578125" style="36" customWidth="1"/>
    <col min="266" max="266" width="5.140625" style="36" customWidth="1"/>
    <col min="267" max="267" width="12" style="36" bestFit="1" customWidth="1"/>
    <col min="268" max="268" width="11.85546875" style="36" customWidth="1"/>
    <col min="269" max="269" width="9.140625" style="36"/>
    <col min="270" max="270" width="11.140625" style="36" bestFit="1" customWidth="1"/>
    <col min="271" max="512" width="9.140625" style="36"/>
    <col min="513" max="513" width="14.85546875" style="36" customWidth="1"/>
    <col min="514" max="514" width="10.85546875" style="36" bestFit="1" customWidth="1"/>
    <col min="515" max="515" width="12.5703125" style="36" bestFit="1" customWidth="1"/>
    <col min="516" max="516" width="9.140625" style="36"/>
    <col min="517" max="517" width="6.140625" style="36" customWidth="1"/>
    <col min="518" max="518" width="7" style="36" customWidth="1"/>
    <col min="519" max="519" width="10.140625" style="36" customWidth="1"/>
    <col min="520" max="520" width="13.140625" style="36" customWidth="1"/>
    <col min="521" max="521" width="13.42578125" style="36" customWidth="1"/>
    <col min="522" max="522" width="5.140625" style="36" customWidth="1"/>
    <col min="523" max="523" width="12" style="36" bestFit="1" customWidth="1"/>
    <col min="524" max="524" width="11.85546875" style="36" customWidth="1"/>
    <col min="525" max="525" width="9.140625" style="36"/>
    <col min="526" max="526" width="11.140625" style="36" bestFit="1" customWidth="1"/>
    <col min="527" max="768" width="9.140625" style="36"/>
    <col min="769" max="769" width="14.85546875" style="36" customWidth="1"/>
    <col min="770" max="770" width="10.85546875" style="36" bestFit="1" customWidth="1"/>
    <col min="771" max="771" width="12.5703125" style="36" bestFit="1" customWidth="1"/>
    <col min="772" max="772" width="9.140625" style="36"/>
    <col min="773" max="773" width="6.140625" style="36" customWidth="1"/>
    <col min="774" max="774" width="7" style="36" customWidth="1"/>
    <col min="775" max="775" width="10.140625" style="36" customWidth="1"/>
    <col min="776" max="776" width="13.140625" style="36" customWidth="1"/>
    <col min="777" max="777" width="13.42578125" style="36" customWidth="1"/>
    <col min="778" max="778" width="5.140625" style="36" customWidth="1"/>
    <col min="779" max="779" width="12" style="36" bestFit="1" customWidth="1"/>
    <col min="780" max="780" width="11.85546875" style="36" customWidth="1"/>
    <col min="781" max="781" width="9.140625" style="36"/>
    <col min="782" max="782" width="11.140625" style="36" bestFit="1" customWidth="1"/>
    <col min="783" max="1024" width="9.140625" style="36"/>
    <col min="1025" max="1025" width="14.85546875" style="36" customWidth="1"/>
    <col min="1026" max="1026" width="10.85546875" style="36" bestFit="1" customWidth="1"/>
    <col min="1027" max="1027" width="12.5703125" style="36" bestFit="1" customWidth="1"/>
    <col min="1028" max="1028" width="9.140625" style="36"/>
    <col min="1029" max="1029" width="6.140625" style="36" customWidth="1"/>
    <col min="1030" max="1030" width="7" style="36" customWidth="1"/>
    <col min="1031" max="1031" width="10.140625" style="36" customWidth="1"/>
    <col min="1032" max="1032" width="13.140625" style="36" customWidth="1"/>
    <col min="1033" max="1033" width="13.42578125" style="36" customWidth="1"/>
    <col min="1034" max="1034" width="5.140625" style="36" customWidth="1"/>
    <col min="1035" max="1035" width="12" style="36" bestFit="1" customWidth="1"/>
    <col min="1036" max="1036" width="11.85546875" style="36" customWidth="1"/>
    <col min="1037" max="1037" width="9.140625" style="36"/>
    <col min="1038" max="1038" width="11.140625" style="36" bestFit="1" customWidth="1"/>
    <col min="1039" max="1280" width="9.140625" style="36"/>
    <col min="1281" max="1281" width="14.85546875" style="36" customWidth="1"/>
    <col min="1282" max="1282" width="10.85546875" style="36" bestFit="1" customWidth="1"/>
    <col min="1283" max="1283" width="12.5703125" style="36" bestFit="1" customWidth="1"/>
    <col min="1284" max="1284" width="9.140625" style="36"/>
    <col min="1285" max="1285" width="6.140625" style="36" customWidth="1"/>
    <col min="1286" max="1286" width="7" style="36" customWidth="1"/>
    <col min="1287" max="1287" width="10.140625" style="36" customWidth="1"/>
    <col min="1288" max="1288" width="13.140625" style="36" customWidth="1"/>
    <col min="1289" max="1289" width="13.42578125" style="36" customWidth="1"/>
    <col min="1290" max="1290" width="5.140625" style="36" customWidth="1"/>
    <col min="1291" max="1291" width="12" style="36" bestFit="1" customWidth="1"/>
    <col min="1292" max="1292" width="11.85546875" style="36" customWidth="1"/>
    <col min="1293" max="1293" width="9.140625" style="36"/>
    <col min="1294" max="1294" width="11.140625" style="36" bestFit="1" customWidth="1"/>
    <col min="1295" max="1536" width="9.140625" style="36"/>
    <col min="1537" max="1537" width="14.85546875" style="36" customWidth="1"/>
    <col min="1538" max="1538" width="10.85546875" style="36" bestFit="1" customWidth="1"/>
    <col min="1539" max="1539" width="12.5703125" style="36" bestFit="1" customWidth="1"/>
    <col min="1540" max="1540" width="9.140625" style="36"/>
    <col min="1541" max="1541" width="6.140625" style="36" customWidth="1"/>
    <col min="1542" max="1542" width="7" style="36" customWidth="1"/>
    <col min="1543" max="1543" width="10.140625" style="36" customWidth="1"/>
    <col min="1544" max="1544" width="13.140625" style="36" customWidth="1"/>
    <col min="1545" max="1545" width="13.42578125" style="36" customWidth="1"/>
    <col min="1546" max="1546" width="5.140625" style="36" customWidth="1"/>
    <col min="1547" max="1547" width="12" style="36" bestFit="1" customWidth="1"/>
    <col min="1548" max="1548" width="11.85546875" style="36" customWidth="1"/>
    <col min="1549" max="1549" width="9.140625" style="36"/>
    <col min="1550" max="1550" width="11.140625" style="36" bestFit="1" customWidth="1"/>
    <col min="1551" max="1792" width="9.140625" style="36"/>
    <col min="1793" max="1793" width="14.85546875" style="36" customWidth="1"/>
    <col min="1794" max="1794" width="10.85546875" style="36" bestFit="1" customWidth="1"/>
    <col min="1795" max="1795" width="12.5703125" style="36" bestFit="1" customWidth="1"/>
    <col min="1796" max="1796" width="9.140625" style="36"/>
    <col min="1797" max="1797" width="6.140625" style="36" customWidth="1"/>
    <col min="1798" max="1798" width="7" style="36" customWidth="1"/>
    <col min="1799" max="1799" width="10.140625" style="36" customWidth="1"/>
    <col min="1800" max="1800" width="13.140625" style="36" customWidth="1"/>
    <col min="1801" max="1801" width="13.42578125" style="36" customWidth="1"/>
    <col min="1802" max="1802" width="5.140625" style="36" customWidth="1"/>
    <col min="1803" max="1803" width="12" style="36" bestFit="1" customWidth="1"/>
    <col min="1804" max="1804" width="11.85546875" style="36" customWidth="1"/>
    <col min="1805" max="1805" width="9.140625" style="36"/>
    <col min="1806" max="1806" width="11.140625" style="36" bestFit="1" customWidth="1"/>
    <col min="1807" max="2048" width="9.140625" style="36"/>
    <col min="2049" max="2049" width="14.85546875" style="36" customWidth="1"/>
    <col min="2050" max="2050" width="10.85546875" style="36" bestFit="1" customWidth="1"/>
    <col min="2051" max="2051" width="12.5703125" style="36" bestFit="1" customWidth="1"/>
    <col min="2052" max="2052" width="9.140625" style="36"/>
    <col min="2053" max="2053" width="6.140625" style="36" customWidth="1"/>
    <col min="2054" max="2054" width="7" style="36" customWidth="1"/>
    <col min="2055" max="2055" width="10.140625" style="36" customWidth="1"/>
    <col min="2056" max="2056" width="13.140625" style="36" customWidth="1"/>
    <col min="2057" max="2057" width="13.42578125" style="36" customWidth="1"/>
    <col min="2058" max="2058" width="5.140625" style="36" customWidth="1"/>
    <col min="2059" max="2059" width="12" style="36" bestFit="1" customWidth="1"/>
    <col min="2060" max="2060" width="11.85546875" style="36" customWidth="1"/>
    <col min="2061" max="2061" width="9.140625" style="36"/>
    <col min="2062" max="2062" width="11.140625" style="36" bestFit="1" customWidth="1"/>
    <col min="2063" max="2304" width="9.140625" style="36"/>
    <col min="2305" max="2305" width="14.85546875" style="36" customWidth="1"/>
    <col min="2306" max="2306" width="10.85546875" style="36" bestFit="1" customWidth="1"/>
    <col min="2307" max="2307" width="12.5703125" style="36" bestFit="1" customWidth="1"/>
    <col min="2308" max="2308" width="9.140625" style="36"/>
    <col min="2309" max="2309" width="6.140625" style="36" customWidth="1"/>
    <col min="2310" max="2310" width="7" style="36" customWidth="1"/>
    <col min="2311" max="2311" width="10.140625" style="36" customWidth="1"/>
    <col min="2312" max="2312" width="13.140625" style="36" customWidth="1"/>
    <col min="2313" max="2313" width="13.42578125" style="36" customWidth="1"/>
    <col min="2314" max="2314" width="5.140625" style="36" customWidth="1"/>
    <col min="2315" max="2315" width="12" style="36" bestFit="1" customWidth="1"/>
    <col min="2316" max="2316" width="11.85546875" style="36" customWidth="1"/>
    <col min="2317" max="2317" width="9.140625" style="36"/>
    <col min="2318" max="2318" width="11.140625" style="36" bestFit="1" customWidth="1"/>
    <col min="2319" max="2560" width="9.140625" style="36"/>
    <col min="2561" max="2561" width="14.85546875" style="36" customWidth="1"/>
    <col min="2562" max="2562" width="10.85546875" style="36" bestFit="1" customWidth="1"/>
    <col min="2563" max="2563" width="12.5703125" style="36" bestFit="1" customWidth="1"/>
    <col min="2564" max="2564" width="9.140625" style="36"/>
    <col min="2565" max="2565" width="6.140625" style="36" customWidth="1"/>
    <col min="2566" max="2566" width="7" style="36" customWidth="1"/>
    <col min="2567" max="2567" width="10.140625" style="36" customWidth="1"/>
    <col min="2568" max="2568" width="13.140625" style="36" customWidth="1"/>
    <col min="2569" max="2569" width="13.42578125" style="36" customWidth="1"/>
    <col min="2570" max="2570" width="5.140625" style="36" customWidth="1"/>
    <col min="2571" max="2571" width="12" style="36" bestFit="1" customWidth="1"/>
    <col min="2572" max="2572" width="11.85546875" style="36" customWidth="1"/>
    <col min="2573" max="2573" width="9.140625" style="36"/>
    <col min="2574" max="2574" width="11.140625" style="36" bestFit="1" customWidth="1"/>
    <col min="2575" max="2816" width="9.140625" style="36"/>
    <col min="2817" max="2817" width="14.85546875" style="36" customWidth="1"/>
    <col min="2818" max="2818" width="10.85546875" style="36" bestFit="1" customWidth="1"/>
    <col min="2819" max="2819" width="12.5703125" style="36" bestFit="1" customWidth="1"/>
    <col min="2820" max="2820" width="9.140625" style="36"/>
    <col min="2821" max="2821" width="6.140625" style="36" customWidth="1"/>
    <col min="2822" max="2822" width="7" style="36" customWidth="1"/>
    <col min="2823" max="2823" width="10.140625" style="36" customWidth="1"/>
    <col min="2824" max="2824" width="13.140625" style="36" customWidth="1"/>
    <col min="2825" max="2825" width="13.42578125" style="36" customWidth="1"/>
    <col min="2826" max="2826" width="5.140625" style="36" customWidth="1"/>
    <col min="2827" max="2827" width="12" style="36" bestFit="1" customWidth="1"/>
    <col min="2828" max="2828" width="11.85546875" style="36" customWidth="1"/>
    <col min="2829" max="2829" width="9.140625" style="36"/>
    <col min="2830" max="2830" width="11.140625" style="36" bestFit="1" customWidth="1"/>
    <col min="2831" max="3072" width="9.140625" style="36"/>
    <col min="3073" max="3073" width="14.85546875" style="36" customWidth="1"/>
    <col min="3074" max="3074" width="10.85546875" style="36" bestFit="1" customWidth="1"/>
    <col min="3075" max="3075" width="12.5703125" style="36" bestFit="1" customWidth="1"/>
    <col min="3076" max="3076" width="9.140625" style="36"/>
    <col min="3077" max="3077" width="6.140625" style="36" customWidth="1"/>
    <col min="3078" max="3078" width="7" style="36" customWidth="1"/>
    <col min="3079" max="3079" width="10.140625" style="36" customWidth="1"/>
    <col min="3080" max="3080" width="13.140625" style="36" customWidth="1"/>
    <col min="3081" max="3081" width="13.42578125" style="36" customWidth="1"/>
    <col min="3082" max="3082" width="5.140625" style="36" customWidth="1"/>
    <col min="3083" max="3083" width="12" style="36" bestFit="1" customWidth="1"/>
    <col min="3084" max="3084" width="11.85546875" style="36" customWidth="1"/>
    <col min="3085" max="3085" width="9.140625" style="36"/>
    <col min="3086" max="3086" width="11.140625" style="36" bestFit="1" customWidth="1"/>
    <col min="3087" max="3328" width="9.140625" style="36"/>
    <col min="3329" max="3329" width="14.85546875" style="36" customWidth="1"/>
    <col min="3330" max="3330" width="10.85546875" style="36" bestFit="1" customWidth="1"/>
    <col min="3331" max="3331" width="12.5703125" style="36" bestFit="1" customWidth="1"/>
    <col min="3332" max="3332" width="9.140625" style="36"/>
    <col min="3333" max="3333" width="6.140625" style="36" customWidth="1"/>
    <col min="3334" max="3334" width="7" style="36" customWidth="1"/>
    <col min="3335" max="3335" width="10.140625" style="36" customWidth="1"/>
    <col min="3336" max="3336" width="13.140625" style="36" customWidth="1"/>
    <col min="3337" max="3337" width="13.42578125" style="36" customWidth="1"/>
    <col min="3338" max="3338" width="5.140625" style="36" customWidth="1"/>
    <col min="3339" max="3339" width="12" style="36" bestFit="1" customWidth="1"/>
    <col min="3340" max="3340" width="11.85546875" style="36" customWidth="1"/>
    <col min="3341" max="3341" width="9.140625" style="36"/>
    <col min="3342" max="3342" width="11.140625" style="36" bestFit="1" customWidth="1"/>
    <col min="3343" max="3584" width="9.140625" style="36"/>
    <col min="3585" max="3585" width="14.85546875" style="36" customWidth="1"/>
    <col min="3586" max="3586" width="10.85546875" style="36" bestFit="1" customWidth="1"/>
    <col min="3587" max="3587" width="12.5703125" style="36" bestFit="1" customWidth="1"/>
    <col min="3588" max="3588" width="9.140625" style="36"/>
    <col min="3589" max="3589" width="6.140625" style="36" customWidth="1"/>
    <col min="3590" max="3590" width="7" style="36" customWidth="1"/>
    <col min="3591" max="3591" width="10.140625" style="36" customWidth="1"/>
    <col min="3592" max="3592" width="13.140625" style="36" customWidth="1"/>
    <col min="3593" max="3593" width="13.42578125" style="36" customWidth="1"/>
    <col min="3594" max="3594" width="5.140625" style="36" customWidth="1"/>
    <col min="3595" max="3595" width="12" style="36" bestFit="1" customWidth="1"/>
    <col min="3596" max="3596" width="11.85546875" style="36" customWidth="1"/>
    <col min="3597" max="3597" width="9.140625" style="36"/>
    <col min="3598" max="3598" width="11.140625" style="36" bestFit="1" customWidth="1"/>
    <col min="3599" max="3840" width="9.140625" style="36"/>
    <col min="3841" max="3841" width="14.85546875" style="36" customWidth="1"/>
    <col min="3842" max="3842" width="10.85546875" style="36" bestFit="1" customWidth="1"/>
    <col min="3843" max="3843" width="12.5703125" style="36" bestFit="1" customWidth="1"/>
    <col min="3844" max="3844" width="9.140625" style="36"/>
    <col min="3845" max="3845" width="6.140625" style="36" customWidth="1"/>
    <col min="3846" max="3846" width="7" style="36" customWidth="1"/>
    <col min="3847" max="3847" width="10.140625" style="36" customWidth="1"/>
    <col min="3848" max="3848" width="13.140625" style="36" customWidth="1"/>
    <col min="3849" max="3849" width="13.42578125" style="36" customWidth="1"/>
    <col min="3850" max="3850" width="5.140625" style="36" customWidth="1"/>
    <col min="3851" max="3851" width="12" style="36" bestFit="1" customWidth="1"/>
    <col min="3852" max="3852" width="11.85546875" style="36" customWidth="1"/>
    <col min="3853" max="3853" width="9.140625" style="36"/>
    <col min="3854" max="3854" width="11.140625" style="36" bestFit="1" customWidth="1"/>
    <col min="3855" max="4096" width="9.140625" style="36"/>
    <col min="4097" max="4097" width="14.85546875" style="36" customWidth="1"/>
    <col min="4098" max="4098" width="10.85546875" style="36" bestFit="1" customWidth="1"/>
    <col min="4099" max="4099" width="12.5703125" style="36" bestFit="1" customWidth="1"/>
    <col min="4100" max="4100" width="9.140625" style="36"/>
    <col min="4101" max="4101" width="6.140625" style="36" customWidth="1"/>
    <col min="4102" max="4102" width="7" style="36" customWidth="1"/>
    <col min="4103" max="4103" width="10.140625" style="36" customWidth="1"/>
    <col min="4104" max="4104" width="13.140625" style="36" customWidth="1"/>
    <col min="4105" max="4105" width="13.42578125" style="36" customWidth="1"/>
    <col min="4106" max="4106" width="5.140625" style="36" customWidth="1"/>
    <col min="4107" max="4107" width="12" style="36" bestFit="1" customWidth="1"/>
    <col min="4108" max="4108" width="11.85546875" style="36" customWidth="1"/>
    <col min="4109" max="4109" width="9.140625" style="36"/>
    <col min="4110" max="4110" width="11.140625" style="36" bestFit="1" customWidth="1"/>
    <col min="4111" max="4352" width="9.140625" style="36"/>
    <col min="4353" max="4353" width="14.85546875" style="36" customWidth="1"/>
    <col min="4354" max="4354" width="10.85546875" style="36" bestFit="1" customWidth="1"/>
    <col min="4355" max="4355" width="12.5703125" style="36" bestFit="1" customWidth="1"/>
    <col min="4356" max="4356" width="9.140625" style="36"/>
    <col min="4357" max="4357" width="6.140625" style="36" customWidth="1"/>
    <col min="4358" max="4358" width="7" style="36" customWidth="1"/>
    <col min="4359" max="4359" width="10.140625" style="36" customWidth="1"/>
    <col min="4360" max="4360" width="13.140625" style="36" customWidth="1"/>
    <col min="4361" max="4361" width="13.42578125" style="36" customWidth="1"/>
    <col min="4362" max="4362" width="5.140625" style="36" customWidth="1"/>
    <col min="4363" max="4363" width="12" style="36" bestFit="1" customWidth="1"/>
    <col min="4364" max="4364" width="11.85546875" style="36" customWidth="1"/>
    <col min="4365" max="4365" width="9.140625" style="36"/>
    <col min="4366" max="4366" width="11.140625" style="36" bestFit="1" customWidth="1"/>
    <col min="4367" max="4608" width="9.140625" style="36"/>
    <col min="4609" max="4609" width="14.85546875" style="36" customWidth="1"/>
    <col min="4610" max="4610" width="10.85546875" style="36" bestFit="1" customWidth="1"/>
    <col min="4611" max="4611" width="12.5703125" style="36" bestFit="1" customWidth="1"/>
    <col min="4612" max="4612" width="9.140625" style="36"/>
    <col min="4613" max="4613" width="6.140625" style="36" customWidth="1"/>
    <col min="4614" max="4614" width="7" style="36" customWidth="1"/>
    <col min="4615" max="4615" width="10.140625" style="36" customWidth="1"/>
    <col min="4616" max="4616" width="13.140625" style="36" customWidth="1"/>
    <col min="4617" max="4617" width="13.42578125" style="36" customWidth="1"/>
    <col min="4618" max="4618" width="5.140625" style="36" customWidth="1"/>
    <col min="4619" max="4619" width="12" style="36" bestFit="1" customWidth="1"/>
    <col min="4620" max="4620" width="11.85546875" style="36" customWidth="1"/>
    <col min="4621" max="4621" width="9.140625" style="36"/>
    <col min="4622" max="4622" width="11.140625" style="36" bestFit="1" customWidth="1"/>
    <col min="4623" max="4864" width="9.140625" style="36"/>
    <col min="4865" max="4865" width="14.85546875" style="36" customWidth="1"/>
    <col min="4866" max="4866" width="10.85546875" style="36" bestFit="1" customWidth="1"/>
    <col min="4867" max="4867" width="12.5703125" style="36" bestFit="1" customWidth="1"/>
    <col min="4868" max="4868" width="9.140625" style="36"/>
    <col min="4869" max="4869" width="6.140625" style="36" customWidth="1"/>
    <col min="4870" max="4870" width="7" style="36" customWidth="1"/>
    <col min="4871" max="4871" width="10.140625" style="36" customWidth="1"/>
    <col min="4872" max="4872" width="13.140625" style="36" customWidth="1"/>
    <col min="4873" max="4873" width="13.42578125" style="36" customWidth="1"/>
    <col min="4874" max="4874" width="5.140625" style="36" customWidth="1"/>
    <col min="4875" max="4875" width="12" style="36" bestFit="1" customWidth="1"/>
    <col min="4876" max="4876" width="11.85546875" style="36" customWidth="1"/>
    <col min="4877" max="4877" width="9.140625" style="36"/>
    <col min="4878" max="4878" width="11.140625" style="36" bestFit="1" customWidth="1"/>
    <col min="4879" max="5120" width="9.140625" style="36"/>
    <col min="5121" max="5121" width="14.85546875" style="36" customWidth="1"/>
    <col min="5122" max="5122" width="10.85546875" style="36" bestFit="1" customWidth="1"/>
    <col min="5123" max="5123" width="12.5703125" style="36" bestFit="1" customWidth="1"/>
    <col min="5124" max="5124" width="9.140625" style="36"/>
    <col min="5125" max="5125" width="6.140625" style="36" customWidth="1"/>
    <col min="5126" max="5126" width="7" style="36" customWidth="1"/>
    <col min="5127" max="5127" width="10.140625" style="36" customWidth="1"/>
    <col min="5128" max="5128" width="13.140625" style="36" customWidth="1"/>
    <col min="5129" max="5129" width="13.42578125" style="36" customWidth="1"/>
    <col min="5130" max="5130" width="5.140625" style="36" customWidth="1"/>
    <col min="5131" max="5131" width="12" style="36" bestFit="1" customWidth="1"/>
    <col min="5132" max="5132" width="11.85546875" style="36" customWidth="1"/>
    <col min="5133" max="5133" width="9.140625" style="36"/>
    <col min="5134" max="5134" width="11.140625" style="36" bestFit="1" customWidth="1"/>
    <col min="5135" max="5376" width="9.140625" style="36"/>
    <col min="5377" max="5377" width="14.85546875" style="36" customWidth="1"/>
    <col min="5378" max="5378" width="10.85546875" style="36" bestFit="1" customWidth="1"/>
    <col min="5379" max="5379" width="12.5703125" style="36" bestFit="1" customWidth="1"/>
    <col min="5380" max="5380" width="9.140625" style="36"/>
    <col min="5381" max="5381" width="6.140625" style="36" customWidth="1"/>
    <col min="5382" max="5382" width="7" style="36" customWidth="1"/>
    <col min="5383" max="5383" width="10.140625" style="36" customWidth="1"/>
    <col min="5384" max="5384" width="13.140625" style="36" customWidth="1"/>
    <col min="5385" max="5385" width="13.42578125" style="36" customWidth="1"/>
    <col min="5386" max="5386" width="5.140625" style="36" customWidth="1"/>
    <col min="5387" max="5387" width="12" style="36" bestFit="1" customWidth="1"/>
    <col min="5388" max="5388" width="11.85546875" style="36" customWidth="1"/>
    <col min="5389" max="5389" width="9.140625" style="36"/>
    <col min="5390" max="5390" width="11.140625" style="36" bestFit="1" customWidth="1"/>
    <col min="5391" max="5632" width="9.140625" style="36"/>
    <col min="5633" max="5633" width="14.85546875" style="36" customWidth="1"/>
    <col min="5634" max="5634" width="10.85546875" style="36" bestFit="1" customWidth="1"/>
    <col min="5635" max="5635" width="12.5703125" style="36" bestFit="1" customWidth="1"/>
    <col min="5636" max="5636" width="9.140625" style="36"/>
    <col min="5637" max="5637" width="6.140625" style="36" customWidth="1"/>
    <col min="5638" max="5638" width="7" style="36" customWidth="1"/>
    <col min="5639" max="5639" width="10.140625" style="36" customWidth="1"/>
    <col min="5640" max="5640" width="13.140625" style="36" customWidth="1"/>
    <col min="5641" max="5641" width="13.42578125" style="36" customWidth="1"/>
    <col min="5642" max="5642" width="5.140625" style="36" customWidth="1"/>
    <col min="5643" max="5643" width="12" style="36" bestFit="1" customWidth="1"/>
    <col min="5644" max="5644" width="11.85546875" style="36" customWidth="1"/>
    <col min="5645" max="5645" width="9.140625" style="36"/>
    <col min="5646" max="5646" width="11.140625" style="36" bestFit="1" customWidth="1"/>
    <col min="5647" max="5888" width="9.140625" style="36"/>
    <col min="5889" max="5889" width="14.85546875" style="36" customWidth="1"/>
    <col min="5890" max="5890" width="10.85546875" style="36" bestFit="1" customWidth="1"/>
    <col min="5891" max="5891" width="12.5703125" style="36" bestFit="1" customWidth="1"/>
    <col min="5892" max="5892" width="9.140625" style="36"/>
    <col min="5893" max="5893" width="6.140625" style="36" customWidth="1"/>
    <col min="5894" max="5894" width="7" style="36" customWidth="1"/>
    <col min="5895" max="5895" width="10.140625" style="36" customWidth="1"/>
    <col min="5896" max="5896" width="13.140625" style="36" customWidth="1"/>
    <col min="5897" max="5897" width="13.42578125" style="36" customWidth="1"/>
    <col min="5898" max="5898" width="5.140625" style="36" customWidth="1"/>
    <col min="5899" max="5899" width="12" style="36" bestFit="1" customWidth="1"/>
    <col min="5900" max="5900" width="11.85546875" style="36" customWidth="1"/>
    <col min="5901" max="5901" width="9.140625" style="36"/>
    <col min="5902" max="5902" width="11.140625" style="36" bestFit="1" customWidth="1"/>
    <col min="5903" max="6144" width="9.140625" style="36"/>
    <col min="6145" max="6145" width="14.85546875" style="36" customWidth="1"/>
    <col min="6146" max="6146" width="10.85546875" style="36" bestFit="1" customWidth="1"/>
    <col min="6147" max="6147" width="12.5703125" style="36" bestFit="1" customWidth="1"/>
    <col min="6148" max="6148" width="9.140625" style="36"/>
    <col min="6149" max="6149" width="6.140625" style="36" customWidth="1"/>
    <col min="6150" max="6150" width="7" style="36" customWidth="1"/>
    <col min="6151" max="6151" width="10.140625" style="36" customWidth="1"/>
    <col min="6152" max="6152" width="13.140625" style="36" customWidth="1"/>
    <col min="6153" max="6153" width="13.42578125" style="36" customWidth="1"/>
    <col min="6154" max="6154" width="5.140625" style="36" customWidth="1"/>
    <col min="6155" max="6155" width="12" style="36" bestFit="1" customWidth="1"/>
    <col min="6156" max="6156" width="11.85546875" style="36" customWidth="1"/>
    <col min="6157" max="6157" width="9.140625" style="36"/>
    <col min="6158" max="6158" width="11.140625" style="36" bestFit="1" customWidth="1"/>
    <col min="6159" max="6400" width="9.140625" style="36"/>
    <col min="6401" max="6401" width="14.85546875" style="36" customWidth="1"/>
    <col min="6402" max="6402" width="10.85546875" style="36" bestFit="1" customWidth="1"/>
    <col min="6403" max="6403" width="12.5703125" style="36" bestFit="1" customWidth="1"/>
    <col min="6404" max="6404" width="9.140625" style="36"/>
    <col min="6405" max="6405" width="6.140625" style="36" customWidth="1"/>
    <col min="6406" max="6406" width="7" style="36" customWidth="1"/>
    <col min="6407" max="6407" width="10.140625" style="36" customWidth="1"/>
    <col min="6408" max="6408" width="13.140625" style="36" customWidth="1"/>
    <col min="6409" max="6409" width="13.42578125" style="36" customWidth="1"/>
    <col min="6410" max="6410" width="5.140625" style="36" customWidth="1"/>
    <col min="6411" max="6411" width="12" style="36" bestFit="1" customWidth="1"/>
    <col min="6412" max="6412" width="11.85546875" style="36" customWidth="1"/>
    <col min="6413" max="6413" width="9.140625" style="36"/>
    <col min="6414" max="6414" width="11.140625" style="36" bestFit="1" customWidth="1"/>
    <col min="6415" max="6656" width="9.140625" style="36"/>
    <col min="6657" max="6657" width="14.85546875" style="36" customWidth="1"/>
    <col min="6658" max="6658" width="10.85546875" style="36" bestFit="1" customWidth="1"/>
    <col min="6659" max="6659" width="12.5703125" style="36" bestFit="1" customWidth="1"/>
    <col min="6660" max="6660" width="9.140625" style="36"/>
    <col min="6661" max="6661" width="6.140625" style="36" customWidth="1"/>
    <col min="6662" max="6662" width="7" style="36" customWidth="1"/>
    <col min="6663" max="6663" width="10.140625" style="36" customWidth="1"/>
    <col min="6664" max="6664" width="13.140625" style="36" customWidth="1"/>
    <col min="6665" max="6665" width="13.42578125" style="36" customWidth="1"/>
    <col min="6666" max="6666" width="5.140625" style="36" customWidth="1"/>
    <col min="6667" max="6667" width="12" style="36" bestFit="1" customWidth="1"/>
    <col min="6668" max="6668" width="11.85546875" style="36" customWidth="1"/>
    <col min="6669" max="6669" width="9.140625" style="36"/>
    <col min="6670" max="6670" width="11.140625" style="36" bestFit="1" customWidth="1"/>
    <col min="6671" max="6912" width="9.140625" style="36"/>
    <col min="6913" max="6913" width="14.85546875" style="36" customWidth="1"/>
    <col min="6914" max="6914" width="10.85546875" style="36" bestFit="1" customWidth="1"/>
    <col min="6915" max="6915" width="12.5703125" style="36" bestFit="1" customWidth="1"/>
    <col min="6916" max="6916" width="9.140625" style="36"/>
    <col min="6917" max="6917" width="6.140625" style="36" customWidth="1"/>
    <col min="6918" max="6918" width="7" style="36" customWidth="1"/>
    <col min="6919" max="6919" width="10.140625" style="36" customWidth="1"/>
    <col min="6920" max="6920" width="13.140625" style="36" customWidth="1"/>
    <col min="6921" max="6921" width="13.42578125" style="36" customWidth="1"/>
    <col min="6922" max="6922" width="5.140625" style="36" customWidth="1"/>
    <col min="6923" max="6923" width="12" style="36" bestFit="1" customWidth="1"/>
    <col min="6924" max="6924" width="11.85546875" style="36" customWidth="1"/>
    <col min="6925" max="6925" width="9.140625" style="36"/>
    <col min="6926" max="6926" width="11.140625" style="36" bestFit="1" customWidth="1"/>
    <col min="6927" max="7168" width="9.140625" style="36"/>
    <col min="7169" max="7169" width="14.85546875" style="36" customWidth="1"/>
    <col min="7170" max="7170" width="10.85546875" style="36" bestFit="1" customWidth="1"/>
    <col min="7171" max="7171" width="12.5703125" style="36" bestFit="1" customWidth="1"/>
    <col min="7172" max="7172" width="9.140625" style="36"/>
    <col min="7173" max="7173" width="6.140625" style="36" customWidth="1"/>
    <col min="7174" max="7174" width="7" style="36" customWidth="1"/>
    <col min="7175" max="7175" width="10.140625" style="36" customWidth="1"/>
    <col min="7176" max="7176" width="13.140625" style="36" customWidth="1"/>
    <col min="7177" max="7177" width="13.42578125" style="36" customWidth="1"/>
    <col min="7178" max="7178" width="5.140625" style="36" customWidth="1"/>
    <col min="7179" max="7179" width="12" style="36" bestFit="1" customWidth="1"/>
    <col min="7180" max="7180" width="11.85546875" style="36" customWidth="1"/>
    <col min="7181" max="7181" width="9.140625" style="36"/>
    <col min="7182" max="7182" width="11.140625" style="36" bestFit="1" customWidth="1"/>
    <col min="7183" max="7424" width="9.140625" style="36"/>
    <col min="7425" max="7425" width="14.85546875" style="36" customWidth="1"/>
    <col min="7426" max="7426" width="10.85546875" style="36" bestFit="1" customWidth="1"/>
    <col min="7427" max="7427" width="12.5703125" style="36" bestFit="1" customWidth="1"/>
    <col min="7428" max="7428" width="9.140625" style="36"/>
    <col min="7429" max="7429" width="6.140625" style="36" customWidth="1"/>
    <col min="7430" max="7430" width="7" style="36" customWidth="1"/>
    <col min="7431" max="7431" width="10.140625" style="36" customWidth="1"/>
    <col min="7432" max="7432" width="13.140625" style="36" customWidth="1"/>
    <col min="7433" max="7433" width="13.42578125" style="36" customWidth="1"/>
    <col min="7434" max="7434" width="5.140625" style="36" customWidth="1"/>
    <col min="7435" max="7435" width="12" style="36" bestFit="1" customWidth="1"/>
    <col min="7436" max="7436" width="11.85546875" style="36" customWidth="1"/>
    <col min="7437" max="7437" width="9.140625" style="36"/>
    <col min="7438" max="7438" width="11.140625" style="36" bestFit="1" customWidth="1"/>
    <col min="7439" max="7680" width="9.140625" style="36"/>
    <col min="7681" max="7681" width="14.85546875" style="36" customWidth="1"/>
    <col min="7682" max="7682" width="10.85546875" style="36" bestFit="1" customWidth="1"/>
    <col min="7683" max="7683" width="12.5703125" style="36" bestFit="1" customWidth="1"/>
    <col min="7684" max="7684" width="9.140625" style="36"/>
    <col min="7685" max="7685" width="6.140625" style="36" customWidth="1"/>
    <col min="7686" max="7686" width="7" style="36" customWidth="1"/>
    <col min="7687" max="7687" width="10.140625" style="36" customWidth="1"/>
    <col min="7688" max="7688" width="13.140625" style="36" customWidth="1"/>
    <col min="7689" max="7689" width="13.42578125" style="36" customWidth="1"/>
    <col min="7690" max="7690" width="5.140625" style="36" customWidth="1"/>
    <col min="7691" max="7691" width="12" style="36" bestFit="1" customWidth="1"/>
    <col min="7692" max="7692" width="11.85546875" style="36" customWidth="1"/>
    <col min="7693" max="7693" width="9.140625" style="36"/>
    <col min="7694" max="7694" width="11.140625" style="36" bestFit="1" customWidth="1"/>
    <col min="7695" max="7936" width="9.140625" style="36"/>
    <col min="7937" max="7937" width="14.85546875" style="36" customWidth="1"/>
    <col min="7938" max="7938" width="10.85546875" style="36" bestFit="1" customWidth="1"/>
    <col min="7939" max="7939" width="12.5703125" style="36" bestFit="1" customWidth="1"/>
    <col min="7940" max="7940" width="9.140625" style="36"/>
    <col min="7941" max="7941" width="6.140625" style="36" customWidth="1"/>
    <col min="7942" max="7942" width="7" style="36" customWidth="1"/>
    <col min="7943" max="7943" width="10.140625" style="36" customWidth="1"/>
    <col min="7944" max="7944" width="13.140625" style="36" customWidth="1"/>
    <col min="7945" max="7945" width="13.42578125" style="36" customWidth="1"/>
    <col min="7946" max="7946" width="5.140625" style="36" customWidth="1"/>
    <col min="7947" max="7947" width="12" style="36" bestFit="1" customWidth="1"/>
    <col min="7948" max="7948" width="11.85546875" style="36" customWidth="1"/>
    <col min="7949" max="7949" width="9.140625" style="36"/>
    <col min="7950" max="7950" width="11.140625" style="36" bestFit="1" customWidth="1"/>
    <col min="7951" max="8192" width="9.140625" style="36"/>
    <col min="8193" max="8193" width="14.85546875" style="36" customWidth="1"/>
    <col min="8194" max="8194" width="10.85546875" style="36" bestFit="1" customWidth="1"/>
    <col min="8195" max="8195" width="12.5703125" style="36" bestFit="1" customWidth="1"/>
    <col min="8196" max="8196" width="9.140625" style="36"/>
    <col min="8197" max="8197" width="6.140625" style="36" customWidth="1"/>
    <col min="8198" max="8198" width="7" style="36" customWidth="1"/>
    <col min="8199" max="8199" width="10.140625" style="36" customWidth="1"/>
    <col min="8200" max="8200" width="13.140625" style="36" customWidth="1"/>
    <col min="8201" max="8201" width="13.42578125" style="36" customWidth="1"/>
    <col min="8202" max="8202" width="5.140625" style="36" customWidth="1"/>
    <col min="8203" max="8203" width="12" style="36" bestFit="1" customWidth="1"/>
    <col min="8204" max="8204" width="11.85546875" style="36" customWidth="1"/>
    <col min="8205" max="8205" width="9.140625" style="36"/>
    <col min="8206" max="8206" width="11.140625" style="36" bestFit="1" customWidth="1"/>
    <col min="8207" max="8448" width="9.140625" style="36"/>
    <col min="8449" max="8449" width="14.85546875" style="36" customWidth="1"/>
    <col min="8450" max="8450" width="10.85546875" style="36" bestFit="1" customWidth="1"/>
    <col min="8451" max="8451" width="12.5703125" style="36" bestFit="1" customWidth="1"/>
    <col min="8452" max="8452" width="9.140625" style="36"/>
    <col min="8453" max="8453" width="6.140625" style="36" customWidth="1"/>
    <col min="8454" max="8454" width="7" style="36" customWidth="1"/>
    <col min="8455" max="8455" width="10.140625" style="36" customWidth="1"/>
    <col min="8456" max="8456" width="13.140625" style="36" customWidth="1"/>
    <col min="8457" max="8457" width="13.42578125" style="36" customWidth="1"/>
    <col min="8458" max="8458" width="5.140625" style="36" customWidth="1"/>
    <col min="8459" max="8459" width="12" style="36" bestFit="1" customWidth="1"/>
    <col min="8460" max="8460" width="11.85546875" style="36" customWidth="1"/>
    <col min="8461" max="8461" width="9.140625" style="36"/>
    <col min="8462" max="8462" width="11.140625" style="36" bestFit="1" customWidth="1"/>
    <col min="8463" max="8704" width="9.140625" style="36"/>
    <col min="8705" max="8705" width="14.85546875" style="36" customWidth="1"/>
    <col min="8706" max="8706" width="10.85546875" style="36" bestFit="1" customWidth="1"/>
    <col min="8707" max="8707" width="12.5703125" style="36" bestFit="1" customWidth="1"/>
    <col min="8708" max="8708" width="9.140625" style="36"/>
    <col min="8709" max="8709" width="6.140625" style="36" customWidth="1"/>
    <col min="8710" max="8710" width="7" style="36" customWidth="1"/>
    <col min="8711" max="8711" width="10.140625" style="36" customWidth="1"/>
    <col min="8712" max="8712" width="13.140625" style="36" customWidth="1"/>
    <col min="8713" max="8713" width="13.42578125" style="36" customWidth="1"/>
    <col min="8714" max="8714" width="5.140625" style="36" customWidth="1"/>
    <col min="8715" max="8715" width="12" style="36" bestFit="1" customWidth="1"/>
    <col min="8716" max="8716" width="11.85546875" style="36" customWidth="1"/>
    <col min="8717" max="8717" width="9.140625" style="36"/>
    <col min="8718" max="8718" width="11.140625" style="36" bestFit="1" customWidth="1"/>
    <col min="8719" max="8960" width="9.140625" style="36"/>
    <col min="8961" max="8961" width="14.85546875" style="36" customWidth="1"/>
    <col min="8962" max="8962" width="10.85546875" style="36" bestFit="1" customWidth="1"/>
    <col min="8963" max="8963" width="12.5703125" style="36" bestFit="1" customWidth="1"/>
    <col min="8964" max="8964" width="9.140625" style="36"/>
    <col min="8965" max="8965" width="6.140625" style="36" customWidth="1"/>
    <col min="8966" max="8966" width="7" style="36" customWidth="1"/>
    <col min="8967" max="8967" width="10.140625" style="36" customWidth="1"/>
    <col min="8968" max="8968" width="13.140625" style="36" customWidth="1"/>
    <col min="8969" max="8969" width="13.42578125" style="36" customWidth="1"/>
    <col min="8970" max="8970" width="5.140625" style="36" customWidth="1"/>
    <col min="8971" max="8971" width="12" style="36" bestFit="1" customWidth="1"/>
    <col min="8972" max="8972" width="11.85546875" style="36" customWidth="1"/>
    <col min="8973" max="8973" width="9.140625" style="36"/>
    <col min="8974" max="8974" width="11.140625" style="36" bestFit="1" customWidth="1"/>
    <col min="8975" max="9216" width="9.140625" style="36"/>
    <col min="9217" max="9217" width="14.85546875" style="36" customWidth="1"/>
    <col min="9218" max="9218" width="10.85546875" style="36" bestFit="1" customWidth="1"/>
    <col min="9219" max="9219" width="12.5703125" style="36" bestFit="1" customWidth="1"/>
    <col min="9220" max="9220" width="9.140625" style="36"/>
    <col min="9221" max="9221" width="6.140625" style="36" customWidth="1"/>
    <col min="9222" max="9222" width="7" style="36" customWidth="1"/>
    <col min="9223" max="9223" width="10.140625" style="36" customWidth="1"/>
    <col min="9224" max="9224" width="13.140625" style="36" customWidth="1"/>
    <col min="9225" max="9225" width="13.42578125" style="36" customWidth="1"/>
    <col min="9226" max="9226" width="5.140625" style="36" customWidth="1"/>
    <col min="9227" max="9227" width="12" style="36" bestFit="1" customWidth="1"/>
    <col min="9228" max="9228" width="11.85546875" style="36" customWidth="1"/>
    <col min="9229" max="9229" width="9.140625" style="36"/>
    <col min="9230" max="9230" width="11.140625" style="36" bestFit="1" customWidth="1"/>
    <col min="9231" max="9472" width="9.140625" style="36"/>
    <col min="9473" max="9473" width="14.85546875" style="36" customWidth="1"/>
    <col min="9474" max="9474" width="10.85546875" style="36" bestFit="1" customWidth="1"/>
    <col min="9475" max="9475" width="12.5703125" style="36" bestFit="1" customWidth="1"/>
    <col min="9476" max="9476" width="9.140625" style="36"/>
    <col min="9477" max="9477" width="6.140625" style="36" customWidth="1"/>
    <col min="9478" max="9478" width="7" style="36" customWidth="1"/>
    <col min="9479" max="9479" width="10.140625" style="36" customWidth="1"/>
    <col min="9480" max="9480" width="13.140625" style="36" customWidth="1"/>
    <col min="9481" max="9481" width="13.42578125" style="36" customWidth="1"/>
    <col min="9482" max="9482" width="5.140625" style="36" customWidth="1"/>
    <col min="9483" max="9483" width="12" style="36" bestFit="1" customWidth="1"/>
    <col min="9484" max="9484" width="11.85546875" style="36" customWidth="1"/>
    <col min="9485" max="9485" width="9.140625" style="36"/>
    <col min="9486" max="9486" width="11.140625" style="36" bestFit="1" customWidth="1"/>
    <col min="9487" max="9728" width="9.140625" style="36"/>
    <col min="9729" max="9729" width="14.85546875" style="36" customWidth="1"/>
    <col min="9730" max="9730" width="10.85546875" style="36" bestFit="1" customWidth="1"/>
    <col min="9731" max="9731" width="12.5703125" style="36" bestFit="1" customWidth="1"/>
    <col min="9732" max="9732" width="9.140625" style="36"/>
    <col min="9733" max="9733" width="6.140625" style="36" customWidth="1"/>
    <col min="9734" max="9734" width="7" style="36" customWidth="1"/>
    <col min="9735" max="9735" width="10.140625" style="36" customWidth="1"/>
    <col min="9736" max="9736" width="13.140625" style="36" customWidth="1"/>
    <col min="9737" max="9737" width="13.42578125" style="36" customWidth="1"/>
    <col min="9738" max="9738" width="5.140625" style="36" customWidth="1"/>
    <col min="9739" max="9739" width="12" style="36" bestFit="1" customWidth="1"/>
    <col min="9740" max="9740" width="11.85546875" style="36" customWidth="1"/>
    <col min="9741" max="9741" width="9.140625" style="36"/>
    <col min="9742" max="9742" width="11.140625" style="36" bestFit="1" customWidth="1"/>
    <col min="9743" max="9984" width="9.140625" style="36"/>
    <col min="9985" max="9985" width="14.85546875" style="36" customWidth="1"/>
    <col min="9986" max="9986" width="10.85546875" style="36" bestFit="1" customWidth="1"/>
    <col min="9987" max="9987" width="12.5703125" style="36" bestFit="1" customWidth="1"/>
    <col min="9988" max="9988" width="9.140625" style="36"/>
    <col min="9989" max="9989" width="6.140625" style="36" customWidth="1"/>
    <col min="9990" max="9990" width="7" style="36" customWidth="1"/>
    <col min="9991" max="9991" width="10.140625" style="36" customWidth="1"/>
    <col min="9992" max="9992" width="13.140625" style="36" customWidth="1"/>
    <col min="9993" max="9993" width="13.42578125" style="36" customWidth="1"/>
    <col min="9994" max="9994" width="5.140625" style="36" customWidth="1"/>
    <col min="9995" max="9995" width="12" style="36" bestFit="1" customWidth="1"/>
    <col min="9996" max="9996" width="11.85546875" style="36" customWidth="1"/>
    <col min="9997" max="9997" width="9.140625" style="36"/>
    <col min="9998" max="9998" width="11.140625" style="36" bestFit="1" customWidth="1"/>
    <col min="9999" max="10240" width="9.140625" style="36"/>
    <col min="10241" max="10241" width="14.85546875" style="36" customWidth="1"/>
    <col min="10242" max="10242" width="10.85546875" style="36" bestFit="1" customWidth="1"/>
    <col min="10243" max="10243" width="12.5703125" style="36" bestFit="1" customWidth="1"/>
    <col min="10244" max="10244" width="9.140625" style="36"/>
    <col min="10245" max="10245" width="6.140625" style="36" customWidth="1"/>
    <col min="10246" max="10246" width="7" style="36" customWidth="1"/>
    <col min="10247" max="10247" width="10.140625" style="36" customWidth="1"/>
    <col min="10248" max="10248" width="13.140625" style="36" customWidth="1"/>
    <col min="10249" max="10249" width="13.42578125" style="36" customWidth="1"/>
    <col min="10250" max="10250" width="5.140625" style="36" customWidth="1"/>
    <col min="10251" max="10251" width="12" style="36" bestFit="1" customWidth="1"/>
    <col min="10252" max="10252" width="11.85546875" style="36" customWidth="1"/>
    <col min="10253" max="10253" width="9.140625" style="36"/>
    <col min="10254" max="10254" width="11.140625" style="36" bestFit="1" customWidth="1"/>
    <col min="10255" max="10496" width="9.140625" style="36"/>
    <col min="10497" max="10497" width="14.85546875" style="36" customWidth="1"/>
    <col min="10498" max="10498" width="10.85546875" style="36" bestFit="1" customWidth="1"/>
    <col min="10499" max="10499" width="12.5703125" style="36" bestFit="1" customWidth="1"/>
    <col min="10500" max="10500" width="9.140625" style="36"/>
    <col min="10501" max="10501" width="6.140625" style="36" customWidth="1"/>
    <col min="10502" max="10502" width="7" style="36" customWidth="1"/>
    <col min="10503" max="10503" width="10.140625" style="36" customWidth="1"/>
    <col min="10504" max="10504" width="13.140625" style="36" customWidth="1"/>
    <col min="10505" max="10505" width="13.42578125" style="36" customWidth="1"/>
    <col min="10506" max="10506" width="5.140625" style="36" customWidth="1"/>
    <col min="10507" max="10507" width="12" style="36" bestFit="1" customWidth="1"/>
    <col min="10508" max="10508" width="11.85546875" style="36" customWidth="1"/>
    <col min="10509" max="10509" width="9.140625" style="36"/>
    <col min="10510" max="10510" width="11.140625" style="36" bestFit="1" customWidth="1"/>
    <col min="10511" max="10752" width="9.140625" style="36"/>
    <col min="10753" max="10753" width="14.85546875" style="36" customWidth="1"/>
    <col min="10754" max="10754" width="10.85546875" style="36" bestFit="1" customWidth="1"/>
    <col min="10755" max="10755" width="12.5703125" style="36" bestFit="1" customWidth="1"/>
    <col min="10756" max="10756" width="9.140625" style="36"/>
    <col min="10757" max="10757" width="6.140625" style="36" customWidth="1"/>
    <col min="10758" max="10758" width="7" style="36" customWidth="1"/>
    <col min="10759" max="10759" width="10.140625" style="36" customWidth="1"/>
    <col min="10760" max="10760" width="13.140625" style="36" customWidth="1"/>
    <col min="10761" max="10761" width="13.42578125" style="36" customWidth="1"/>
    <col min="10762" max="10762" width="5.140625" style="36" customWidth="1"/>
    <col min="10763" max="10763" width="12" style="36" bestFit="1" customWidth="1"/>
    <col min="10764" max="10764" width="11.85546875" style="36" customWidth="1"/>
    <col min="10765" max="10765" width="9.140625" style="36"/>
    <col min="10766" max="10766" width="11.140625" style="36" bestFit="1" customWidth="1"/>
    <col min="10767" max="11008" width="9.140625" style="36"/>
    <col min="11009" max="11009" width="14.85546875" style="36" customWidth="1"/>
    <col min="11010" max="11010" width="10.85546875" style="36" bestFit="1" customWidth="1"/>
    <col min="11011" max="11011" width="12.5703125" style="36" bestFit="1" customWidth="1"/>
    <col min="11012" max="11012" width="9.140625" style="36"/>
    <col min="11013" max="11013" width="6.140625" style="36" customWidth="1"/>
    <col min="11014" max="11014" width="7" style="36" customWidth="1"/>
    <col min="11015" max="11015" width="10.140625" style="36" customWidth="1"/>
    <col min="11016" max="11016" width="13.140625" style="36" customWidth="1"/>
    <col min="11017" max="11017" width="13.42578125" style="36" customWidth="1"/>
    <col min="11018" max="11018" width="5.140625" style="36" customWidth="1"/>
    <col min="11019" max="11019" width="12" style="36" bestFit="1" customWidth="1"/>
    <col min="11020" max="11020" width="11.85546875" style="36" customWidth="1"/>
    <col min="11021" max="11021" width="9.140625" style="36"/>
    <col min="11022" max="11022" width="11.140625" style="36" bestFit="1" customWidth="1"/>
    <col min="11023" max="11264" width="9.140625" style="36"/>
    <col min="11265" max="11265" width="14.85546875" style="36" customWidth="1"/>
    <col min="11266" max="11266" width="10.85546875" style="36" bestFit="1" customWidth="1"/>
    <col min="11267" max="11267" width="12.5703125" style="36" bestFit="1" customWidth="1"/>
    <col min="11268" max="11268" width="9.140625" style="36"/>
    <col min="11269" max="11269" width="6.140625" style="36" customWidth="1"/>
    <col min="11270" max="11270" width="7" style="36" customWidth="1"/>
    <col min="11271" max="11271" width="10.140625" style="36" customWidth="1"/>
    <col min="11272" max="11272" width="13.140625" style="36" customWidth="1"/>
    <col min="11273" max="11273" width="13.42578125" style="36" customWidth="1"/>
    <col min="11274" max="11274" width="5.140625" style="36" customWidth="1"/>
    <col min="11275" max="11275" width="12" style="36" bestFit="1" customWidth="1"/>
    <col min="11276" max="11276" width="11.85546875" style="36" customWidth="1"/>
    <col min="11277" max="11277" width="9.140625" style="36"/>
    <col min="11278" max="11278" width="11.140625" style="36" bestFit="1" customWidth="1"/>
    <col min="11279" max="11520" width="9.140625" style="36"/>
    <col min="11521" max="11521" width="14.85546875" style="36" customWidth="1"/>
    <col min="11522" max="11522" width="10.85546875" style="36" bestFit="1" customWidth="1"/>
    <col min="11523" max="11523" width="12.5703125" style="36" bestFit="1" customWidth="1"/>
    <col min="11524" max="11524" width="9.140625" style="36"/>
    <col min="11525" max="11525" width="6.140625" style="36" customWidth="1"/>
    <col min="11526" max="11526" width="7" style="36" customWidth="1"/>
    <col min="11527" max="11527" width="10.140625" style="36" customWidth="1"/>
    <col min="11528" max="11528" width="13.140625" style="36" customWidth="1"/>
    <col min="11529" max="11529" width="13.42578125" style="36" customWidth="1"/>
    <col min="11530" max="11530" width="5.140625" style="36" customWidth="1"/>
    <col min="11531" max="11531" width="12" style="36" bestFit="1" customWidth="1"/>
    <col min="11532" max="11532" width="11.85546875" style="36" customWidth="1"/>
    <col min="11533" max="11533" width="9.140625" style="36"/>
    <col min="11534" max="11534" width="11.140625" style="36" bestFit="1" customWidth="1"/>
    <col min="11535" max="11776" width="9.140625" style="36"/>
    <col min="11777" max="11777" width="14.85546875" style="36" customWidth="1"/>
    <col min="11778" max="11778" width="10.85546875" style="36" bestFit="1" customWidth="1"/>
    <col min="11779" max="11779" width="12.5703125" style="36" bestFit="1" customWidth="1"/>
    <col min="11780" max="11780" width="9.140625" style="36"/>
    <col min="11781" max="11781" width="6.140625" style="36" customWidth="1"/>
    <col min="11782" max="11782" width="7" style="36" customWidth="1"/>
    <col min="11783" max="11783" width="10.140625" style="36" customWidth="1"/>
    <col min="11784" max="11784" width="13.140625" style="36" customWidth="1"/>
    <col min="11785" max="11785" width="13.42578125" style="36" customWidth="1"/>
    <col min="11786" max="11786" width="5.140625" style="36" customWidth="1"/>
    <col min="11787" max="11787" width="12" style="36" bestFit="1" customWidth="1"/>
    <col min="11788" max="11788" width="11.85546875" style="36" customWidth="1"/>
    <col min="11789" max="11789" width="9.140625" style="36"/>
    <col min="11790" max="11790" width="11.140625" style="36" bestFit="1" customWidth="1"/>
    <col min="11791" max="12032" width="9.140625" style="36"/>
    <col min="12033" max="12033" width="14.85546875" style="36" customWidth="1"/>
    <col min="12034" max="12034" width="10.85546875" style="36" bestFit="1" customWidth="1"/>
    <col min="12035" max="12035" width="12.5703125" style="36" bestFit="1" customWidth="1"/>
    <col min="12036" max="12036" width="9.140625" style="36"/>
    <col min="12037" max="12037" width="6.140625" style="36" customWidth="1"/>
    <col min="12038" max="12038" width="7" style="36" customWidth="1"/>
    <col min="12039" max="12039" width="10.140625" style="36" customWidth="1"/>
    <col min="12040" max="12040" width="13.140625" style="36" customWidth="1"/>
    <col min="12041" max="12041" width="13.42578125" style="36" customWidth="1"/>
    <col min="12042" max="12042" width="5.140625" style="36" customWidth="1"/>
    <col min="12043" max="12043" width="12" style="36" bestFit="1" customWidth="1"/>
    <col min="12044" max="12044" width="11.85546875" style="36" customWidth="1"/>
    <col min="12045" max="12045" width="9.140625" style="36"/>
    <col min="12046" max="12046" width="11.140625" style="36" bestFit="1" customWidth="1"/>
    <col min="12047" max="12288" width="9.140625" style="36"/>
    <col min="12289" max="12289" width="14.85546875" style="36" customWidth="1"/>
    <col min="12290" max="12290" width="10.85546875" style="36" bestFit="1" customWidth="1"/>
    <col min="12291" max="12291" width="12.5703125" style="36" bestFit="1" customWidth="1"/>
    <col min="12292" max="12292" width="9.140625" style="36"/>
    <col min="12293" max="12293" width="6.140625" style="36" customWidth="1"/>
    <col min="12294" max="12294" width="7" style="36" customWidth="1"/>
    <col min="12295" max="12295" width="10.140625" style="36" customWidth="1"/>
    <col min="12296" max="12296" width="13.140625" style="36" customWidth="1"/>
    <col min="12297" max="12297" width="13.42578125" style="36" customWidth="1"/>
    <col min="12298" max="12298" width="5.140625" style="36" customWidth="1"/>
    <col min="12299" max="12299" width="12" style="36" bestFit="1" customWidth="1"/>
    <col min="12300" max="12300" width="11.85546875" style="36" customWidth="1"/>
    <col min="12301" max="12301" width="9.140625" style="36"/>
    <col min="12302" max="12302" width="11.140625" style="36" bestFit="1" customWidth="1"/>
    <col min="12303" max="12544" width="9.140625" style="36"/>
    <col min="12545" max="12545" width="14.85546875" style="36" customWidth="1"/>
    <col min="12546" max="12546" width="10.85546875" style="36" bestFit="1" customWidth="1"/>
    <col min="12547" max="12547" width="12.5703125" style="36" bestFit="1" customWidth="1"/>
    <col min="12548" max="12548" width="9.140625" style="36"/>
    <col min="12549" max="12549" width="6.140625" style="36" customWidth="1"/>
    <col min="12550" max="12550" width="7" style="36" customWidth="1"/>
    <col min="12551" max="12551" width="10.140625" style="36" customWidth="1"/>
    <col min="12552" max="12552" width="13.140625" style="36" customWidth="1"/>
    <col min="12553" max="12553" width="13.42578125" style="36" customWidth="1"/>
    <col min="12554" max="12554" width="5.140625" style="36" customWidth="1"/>
    <col min="12555" max="12555" width="12" style="36" bestFit="1" customWidth="1"/>
    <col min="12556" max="12556" width="11.85546875" style="36" customWidth="1"/>
    <col min="12557" max="12557" width="9.140625" style="36"/>
    <col min="12558" max="12558" width="11.140625" style="36" bestFit="1" customWidth="1"/>
    <col min="12559" max="12800" width="9.140625" style="36"/>
    <col min="12801" max="12801" width="14.85546875" style="36" customWidth="1"/>
    <col min="12802" max="12802" width="10.85546875" style="36" bestFit="1" customWidth="1"/>
    <col min="12803" max="12803" width="12.5703125" style="36" bestFit="1" customWidth="1"/>
    <col min="12804" max="12804" width="9.140625" style="36"/>
    <col min="12805" max="12805" width="6.140625" style="36" customWidth="1"/>
    <col min="12806" max="12806" width="7" style="36" customWidth="1"/>
    <col min="12807" max="12807" width="10.140625" style="36" customWidth="1"/>
    <col min="12808" max="12808" width="13.140625" style="36" customWidth="1"/>
    <col min="12809" max="12809" width="13.42578125" style="36" customWidth="1"/>
    <col min="12810" max="12810" width="5.140625" style="36" customWidth="1"/>
    <col min="12811" max="12811" width="12" style="36" bestFit="1" customWidth="1"/>
    <col min="12812" max="12812" width="11.85546875" style="36" customWidth="1"/>
    <col min="12813" max="12813" width="9.140625" style="36"/>
    <col min="12814" max="12814" width="11.140625" style="36" bestFit="1" customWidth="1"/>
    <col min="12815" max="13056" width="9.140625" style="36"/>
    <col min="13057" max="13057" width="14.85546875" style="36" customWidth="1"/>
    <col min="13058" max="13058" width="10.85546875" style="36" bestFit="1" customWidth="1"/>
    <col min="13059" max="13059" width="12.5703125" style="36" bestFit="1" customWidth="1"/>
    <col min="13060" max="13060" width="9.140625" style="36"/>
    <col min="13061" max="13061" width="6.140625" style="36" customWidth="1"/>
    <col min="13062" max="13062" width="7" style="36" customWidth="1"/>
    <col min="13063" max="13063" width="10.140625" style="36" customWidth="1"/>
    <col min="13064" max="13064" width="13.140625" style="36" customWidth="1"/>
    <col min="13065" max="13065" width="13.42578125" style="36" customWidth="1"/>
    <col min="13066" max="13066" width="5.140625" style="36" customWidth="1"/>
    <col min="13067" max="13067" width="12" style="36" bestFit="1" customWidth="1"/>
    <col min="13068" max="13068" width="11.85546875" style="36" customWidth="1"/>
    <col min="13069" max="13069" width="9.140625" style="36"/>
    <col min="13070" max="13070" width="11.140625" style="36" bestFit="1" customWidth="1"/>
    <col min="13071" max="13312" width="9.140625" style="36"/>
    <col min="13313" max="13313" width="14.85546875" style="36" customWidth="1"/>
    <col min="13314" max="13314" width="10.85546875" style="36" bestFit="1" customWidth="1"/>
    <col min="13315" max="13315" width="12.5703125" style="36" bestFit="1" customWidth="1"/>
    <col min="13316" max="13316" width="9.140625" style="36"/>
    <col min="13317" max="13317" width="6.140625" style="36" customWidth="1"/>
    <col min="13318" max="13318" width="7" style="36" customWidth="1"/>
    <col min="13319" max="13319" width="10.140625" style="36" customWidth="1"/>
    <col min="13320" max="13320" width="13.140625" style="36" customWidth="1"/>
    <col min="13321" max="13321" width="13.42578125" style="36" customWidth="1"/>
    <col min="13322" max="13322" width="5.140625" style="36" customWidth="1"/>
    <col min="13323" max="13323" width="12" style="36" bestFit="1" customWidth="1"/>
    <col min="13324" max="13324" width="11.85546875" style="36" customWidth="1"/>
    <col min="13325" max="13325" width="9.140625" style="36"/>
    <col min="13326" max="13326" width="11.140625" style="36" bestFit="1" customWidth="1"/>
    <col min="13327" max="13568" width="9.140625" style="36"/>
    <col min="13569" max="13569" width="14.85546875" style="36" customWidth="1"/>
    <col min="13570" max="13570" width="10.85546875" style="36" bestFit="1" customWidth="1"/>
    <col min="13571" max="13571" width="12.5703125" style="36" bestFit="1" customWidth="1"/>
    <col min="13572" max="13572" width="9.140625" style="36"/>
    <col min="13573" max="13573" width="6.140625" style="36" customWidth="1"/>
    <col min="13574" max="13574" width="7" style="36" customWidth="1"/>
    <col min="13575" max="13575" width="10.140625" style="36" customWidth="1"/>
    <col min="13576" max="13576" width="13.140625" style="36" customWidth="1"/>
    <col min="13577" max="13577" width="13.42578125" style="36" customWidth="1"/>
    <col min="13578" max="13578" width="5.140625" style="36" customWidth="1"/>
    <col min="13579" max="13579" width="12" style="36" bestFit="1" customWidth="1"/>
    <col min="13580" max="13580" width="11.85546875" style="36" customWidth="1"/>
    <col min="13581" max="13581" width="9.140625" style="36"/>
    <col min="13582" max="13582" width="11.140625" style="36" bestFit="1" customWidth="1"/>
    <col min="13583" max="13824" width="9.140625" style="36"/>
    <col min="13825" max="13825" width="14.85546875" style="36" customWidth="1"/>
    <col min="13826" max="13826" width="10.85546875" style="36" bestFit="1" customWidth="1"/>
    <col min="13827" max="13827" width="12.5703125" style="36" bestFit="1" customWidth="1"/>
    <col min="13828" max="13828" width="9.140625" style="36"/>
    <col min="13829" max="13829" width="6.140625" style="36" customWidth="1"/>
    <col min="13830" max="13830" width="7" style="36" customWidth="1"/>
    <col min="13831" max="13831" width="10.140625" style="36" customWidth="1"/>
    <col min="13832" max="13832" width="13.140625" style="36" customWidth="1"/>
    <col min="13833" max="13833" width="13.42578125" style="36" customWidth="1"/>
    <col min="13834" max="13834" width="5.140625" style="36" customWidth="1"/>
    <col min="13835" max="13835" width="12" style="36" bestFit="1" customWidth="1"/>
    <col min="13836" max="13836" width="11.85546875" style="36" customWidth="1"/>
    <col min="13837" max="13837" width="9.140625" style="36"/>
    <col min="13838" max="13838" width="11.140625" style="36" bestFit="1" customWidth="1"/>
    <col min="13839" max="14080" width="9.140625" style="36"/>
    <col min="14081" max="14081" width="14.85546875" style="36" customWidth="1"/>
    <col min="14082" max="14082" width="10.85546875" style="36" bestFit="1" customWidth="1"/>
    <col min="14083" max="14083" width="12.5703125" style="36" bestFit="1" customWidth="1"/>
    <col min="14084" max="14084" width="9.140625" style="36"/>
    <col min="14085" max="14085" width="6.140625" style="36" customWidth="1"/>
    <col min="14086" max="14086" width="7" style="36" customWidth="1"/>
    <col min="14087" max="14087" width="10.140625" style="36" customWidth="1"/>
    <col min="14088" max="14088" width="13.140625" style="36" customWidth="1"/>
    <col min="14089" max="14089" width="13.42578125" style="36" customWidth="1"/>
    <col min="14090" max="14090" width="5.140625" style="36" customWidth="1"/>
    <col min="14091" max="14091" width="12" style="36" bestFit="1" customWidth="1"/>
    <col min="14092" max="14092" width="11.85546875" style="36" customWidth="1"/>
    <col min="14093" max="14093" width="9.140625" style="36"/>
    <col min="14094" max="14094" width="11.140625" style="36" bestFit="1" customWidth="1"/>
    <col min="14095" max="14336" width="9.140625" style="36"/>
    <col min="14337" max="14337" width="14.85546875" style="36" customWidth="1"/>
    <col min="14338" max="14338" width="10.85546875" style="36" bestFit="1" customWidth="1"/>
    <col min="14339" max="14339" width="12.5703125" style="36" bestFit="1" customWidth="1"/>
    <col min="14340" max="14340" width="9.140625" style="36"/>
    <col min="14341" max="14341" width="6.140625" style="36" customWidth="1"/>
    <col min="14342" max="14342" width="7" style="36" customWidth="1"/>
    <col min="14343" max="14343" width="10.140625" style="36" customWidth="1"/>
    <col min="14344" max="14344" width="13.140625" style="36" customWidth="1"/>
    <col min="14345" max="14345" width="13.42578125" style="36" customWidth="1"/>
    <col min="14346" max="14346" width="5.140625" style="36" customWidth="1"/>
    <col min="14347" max="14347" width="12" style="36" bestFit="1" customWidth="1"/>
    <col min="14348" max="14348" width="11.85546875" style="36" customWidth="1"/>
    <col min="14349" max="14349" width="9.140625" style="36"/>
    <col min="14350" max="14350" width="11.140625" style="36" bestFit="1" customWidth="1"/>
    <col min="14351" max="14592" width="9.140625" style="36"/>
    <col min="14593" max="14593" width="14.85546875" style="36" customWidth="1"/>
    <col min="14594" max="14594" width="10.85546875" style="36" bestFit="1" customWidth="1"/>
    <col min="14595" max="14595" width="12.5703125" style="36" bestFit="1" customWidth="1"/>
    <col min="14596" max="14596" width="9.140625" style="36"/>
    <col min="14597" max="14597" width="6.140625" style="36" customWidth="1"/>
    <col min="14598" max="14598" width="7" style="36" customWidth="1"/>
    <col min="14599" max="14599" width="10.140625" style="36" customWidth="1"/>
    <col min="14600" max="14600" width="13.140625" style="36" customWidth="1"/>
    <col min="14601" max="14601" width="13.42578125" style="36" customWidth="1"/>
    <col min="14602" max="14602" width="5.140625" style="36" customWidth="1"/>
    <col min="14603" max="14603" width="12" style="36" bestFit="1" customWidth="1"/>
    <col min="14604" max="14604" width="11.85546875" style="36" customWidth="1"/>
    <col min="14605" max="14605" width="9.140625" style="36"/>
    <col min="14606" max="14606" width="11.140625" style="36" bestFit="1" customWidth="1"/>
    <col min="14607" max="14848" width="9.140625" style="36"/>
    <col min="14849" max="14849" width="14.85546875" style="36" customWidth="1"/>
    <col min="14850" max="14850" width="10.85546875" style="36" bestFit="1" customWidth="1"/>
    <col min="14851" max="14851" width="12.5703125" style="36" bestFit="1" customWidth="1"/>
    <col min="14852" max="14852" width="9.140625" style="36"/>
    <col min="14853" max="14853" width="6.140625" style="36" customWidth="1"/>
    <col min="14854" max="14854" width="7" style="36" customWidth="1"/>
    <col min="14855" max="14855" width="10.140625" style="36" customWidth="1"/>
    <col min="14856" max="14856" width="13.140625" style="36" customWidth="1"/>
    <col min="14857" max="14857" width="13.42578125" style="36" customWidth="1"/>
    <col min="14858" max="14858" width="5.140625" style="36" customWidth="1"/>
    <col min="14859" max="14859" width="12" style="36" bestFit="1" customWidth="1"/>
    <col min="14860" max="14860" width="11.85546875" style="36" customWidth="1"/>
    <col min="14861" max="14861" width="9.140625" style="36"/>
    <col min="14862" max="14862" width="11.140625" style="36" bestFit="1" customWidth="1"/>
    <col min="14863" max="15104" width="9.140625" style="36"/>
    <col min="15105" max="15105" width="14.85546875" style="36" customWidth="1"/>
    <col min="15106" max="15106" width="10.85546875" style="36" bestFit="1" customWidth="1"/>
    <col min="15107" max="15107" width="12.5703125" style="36" bestFit="1" customWidth="1"/>
    <col min="15108" max="15108" width="9.140625" style="36"/>
    <col min="15109" max="15109" width="6.140625" style="36" customWidth="1"/>
    <col min="15110" max="15110" width="7" style="36" customWidth="1"/>
    <col min="15111" max="15111" width="10.140625" style="36" customWidth="1"/>
    <col min="15112" max="15112" width="13.140625" style="36" customWidth="1"/>
    <col min="15113" max="15113" width="13.42578125" style="36" customWidth="1"/>
    <col min="15114" max="15114" width="5.140625" style="36" customWidth="1"/>
    <col min="15115" max="15115" width="12" style="36" bestFit="1" customWidth="1"/>
    <col min="15116" max="15116" width="11.85546875" style="36" customWidth="1"/>
    <col min="15117" max="15117" width="9.140625" style="36"/>
    <col min="15118" max="15118" width="11.140625" style="36" bestFit="1" customWidth="1"/>
    <col min="15119" max="15360" width="9.140625" style="36"/>
    <col min="15361" max="15361" width="14.85546875" style="36" customWidth="1"/>
    <col min="15362" max="15362" width="10.85546875" style="36" bestFit="1" customWidth="1"/>
    <col min="15363" max="15363" width="12.5703125" style="36" bestFit="1" customWidth="1"/>
    <col min="15364" max="15364" width="9.140625" style="36"/>
    <col min="15365" max="15365" width="6.140625" style="36" customWidth="1"/>
    <col min="15366" max="15366" width="7" style="36" customWidth="1"/>
    <col min="15367" max="15367" width="10.140625" style="36" customWidth="1"/>
    <col min="15368" max="15368" width="13.140625" style="36" customWidth="1"/>
    <col min="15369" max="15369" width="13.42578125" style="36" customWidth="1"/>
    <col min="15370" max="15370" width="5.140625" style="36" customWidth="1"/>
    <col min="15371" max="15371" width="12" style="36" bestFit="1" customWidth="1"/>
    <col min="15372" max="15372" width="11.85546875" style="36" customWidth="1"/>
    <col min="15373" max="15373" width="9.140625" style="36"/>
    <col min="15374" max="15374" width="11.140625" style="36" bestFit="1" customWidth="1"/>
    <col min="15375" max="15616" width="9.140625" style="36"/>
    <col min="15617" max="15617" width="14.85546875" style="36" customWidth="1"/>
    <col min="15618" max="15618" width="10.85546875" style="36" bestFit="1" customWidth="1"/>
    <col min="15619" max="15619" width="12.5703125" style="36" bestFit="1" customWidth="1"/>
    <col min="15620" max="15620" width="9.140625" style="36"/>
    <col min="15621" max="15621" width="6.140625" style="36" customWidth="1"/>
    <col min="15622" max="15622" width="7" style="36" customWidth="1"/>
    <col min="15623" max="15623" width="10.140625" style="36" customWidth="1"/>
    <col min="15624" max="15624" width="13.140625" style="36" customWidth="1"/>
    <col min="15625" max="15625" width="13.42578125" style="36" customWidth="1"/>
    <col min="15626" max="15626" width="5.140625" style="36" customWidth="1"/>
    <col min="15627" max="15627" width="12" style="36" bestFit="1" customWidth="1"/>
    <col min="15628" max="15628" width="11.85546875" style="36" customWidth="1"/>
    <col min="15629" max="15629" width="9.140625" style="36"/>
    <col min="15630" max="15630" width="11.140625" style="36" bestFit="1" customWidth="1"/>
    <col min="15631" max="15872" width="9.140625" style="36"/>
    <col min="15873" max="15873" width="14.85546875" style="36" customWidth="1"/>
    <col min="15874" max="15874" width="10.85546875" style="36" bestFit="1" customWidth="1"/>
    <col min="15875" max="15875" width="12.5703125" style="36" bestFit="1" customWidth="1"/>
    <col min="15876" max="15876" width="9.140625" style="36"/>
    <col min="15877" max="15877" width="6.140625" style="36" customWidth="1"/>
    <col min="15878" max="15878" width="7" style="36" customWidth="1"/>
    <col min="15879" max="15879" width="10.140625" style="36" customWidth="1"/>
    <col min="15880" max="15880" width="13.140625" style="36" customWidth="1"/>
    <col min="15881" max="15881" width="13.42578125" style="36" customWidth="1"/>
    <col min="15882" max="15882" width="5.140625" style="36" customWidth="1"/>
    <col min="15883" max="15883" width="12" style="36" bestFit="1" customWidth="1"/>
    <col min="15884" max="15884" width="11.85546875" style="36" customWidth="1"/>
    <col min="15885" max="15885" width="9.140625" style="36"/>
    <col min="15886" max="15886" width="11.140625" style="36" bestFit="1" customWidth="1"/>
    <col min="15887" max="16128" width="9.140625" style="36"/>
    <col min="16129" max="16129" width="14.85546875" style="36" customWidth="1"/>
    <col min="16130" max="16130" width="10.85546875" style="36" bestFit="1" customWidth="1"/>
    <col min="16131" max="16131" width="12.5703125" style="36" bestFit="1" customWidth="1"/>
    <col min="16132" max="16132" width="9.140625" style="36"/>
    <col min="16133" max="16133" width="6.140625" style="36" customWidth="1"/>
    <col min="16134" max="16134" width="7" style="36" customWidth="1"/>
    <col min="16135" max="16135" width="10.140625" style="36" customWidth="1"/>
    <col min="16136" max="16136" width="13.140625" style="36" customWidth="1"/>
    <col min="16137" max="16137" width="13.42578125" style="36" customWidth="1"/>
    <col min="16138" max="16138" width="5.140625" style="36" customWidth="1"/>
    <col min="16139" max="16139" width="12" style="36" bestFit="1" customWidth="1"/>
    <col min="16140" max="16140" width="11.85546875" style="36" customWidth="1"/>
    <col min="16141" max="16141" width="9.140625" style="36"/>
    <col min="16142" max="16142" width="11.140625" style="36" bestFit="1" customWidth="1"/>
    <col min="16143" max="16384" width="9.140625" style="36"/>
  </cols>
  <sheetData>
    <row r="1" spans="1:11" ht="18">
      <c r="A1" s="505" t="s">
        <v>274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1" ht="18">
      <c r="A2" s="505" t="s">
        <v>275</v>
      </c>
      <c r="B2" s="506"/>
      <c r="C2" s="505"/>
      <c r="D2" s="505"/>
      <c r="E2" s="505"/>
      <c r="F2" s="505"/>
      <c r="G2" s="505"/>
      <c r="H2" s="506"/>
      <c r="I2" s="506"/>
      <c r="J2" s="100"/>
    </row>
    <row r="3" spans="1:11" ht="18">
      <c r="A3" s="505" t="s">
        <v>197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1" s="39" customFormat="1" ht="15">
      <c r="K4" s="38"/>
    </row>
    <row r="5" spans="1:11" s="37" customFormat="1" ht="15" customHeight="1">
      <c r="B5" s="507" t="s">
        <v>132</v>
      </c>
      <c r="C5" s="507"/>
      <c r="D5" s="507"/>
      <c r="E5" s="507"/>
      <c r="F5" s="507"/>
      <c r="G5" s="507"/>
      <c r="K5" s="51"/>
    </row>
    <row r="6" spans="1:11" s="37" customFormat="1" ht="15" customHeight="1">
      <c r="A6" s="508" t="s">
        <v>133</v>
      </c>
      <c r="B6" s="508"/>
      <c r="C6" s="508"/>
      <c r="D6" s="508"/>
      <c r="E6" s="508"/>
      <c r="F6" s="508"/>
      <c r="G6" s="508"/>
      <c r="H6" s="508"/>
      <c r="I6" s="508"/>
      <c r="K6" s="51"/>
    </row>
    <row r="7" spans="1:11" s="39" customFormat="1" ht="15">
      <c r="K7" s="38"/>
    </row>
    <row r="8" spans="1:11" s="39" customFormat="1" ht="15">
      <c r="A8" s="52" t="s">
        <v>134</v>
      </c>
      <c r="K8" s="38"/>
    </row>
    <row r="9" spans="1:11" s="39" customFormat="1" ht="14.25" customHeight="1">
      <c r="A9" s="53" t="s">
        <v>135</v>
      </c>
      <c r="B9" s="53"/>
      <c r="C9" s="53"/>
      <c r="D9" s="53"/>
      <c r="E9" s="53"/>
      <c r="F9" s="53"/>
      <c r="G9" s="53"/>
      <c r="H9" s="53"/>
      <c r="I9" s="53"/>
      <c r="J9" s="53"/>
      <c r="K9" s="38"/>
    </row>
    <row r="10" spans="1:11" s="39" customFormat="1" ht="72" customHeight="1">
      <c r="A10" s="509" t="s">
        <v>114</v>
      </c>
      <c r="B10" s="509"/>
      <c r="C10" s="54" t="s">
        <v>136</v>
      </c>
      <c r="D10" s="510" t="s">
        <v>137</v>
      </c>
      <c r="E10" s="511"/>
      <c r="F10" s="512" t="s">
        <v>276</v>
      </c>
      <c r="G10" s="513"/>
      <c r="H10" s="55" t="s">
        <v>277</v>
      </c>
      <c r="I10" s="55" t="s">
        <v>278</v>
      </c>
      <c r="K10" s="38"/>
    </row>
    <row r="11" spans="1:11" s="39" customFormat="1" ht="15">
      <c r="A11" s="524" t="s">
        <v>183</v>
      </c>
      <c r="B11" s="525"/>
      <c r="C11" s="327">
        <v>400</v>
      </c>
      <c r="D11" s="520">
        <v>13</v>
      </c>
      <c r="E11" s="521"/>
      <c r="F11" s="522">
        <f t="shared" ref="F11:F16" si="0">C11*D11</f>
        <v>5200</v>
      </c>
      <c r="G11" s="523"/>
      <c r="H11" s="56">
        <f t="shared" ref="H11:H17" si="1">F11</f>
        <v>5200</v>
      </c>
      <c r="I11" s="56">
        <f t="shared" ref="I11:I17" si="2">F11</f>
        <v>5200</v>
      </c>
    </row>
    <row r="12" spans="1:11" s="39" customFormat="1" ht="15">
      <c r="A12" s="518" t="s">
        <v>138</v>
      </c>
      <c r="B12" s="519"/>
      <c r="C12" s="327">
        <v>100</v>
      </c>
      <c r="D12" s="520">
        <v>10</v>
      </c>
      <c r="E12" s="521"/>
      <c r="F12" s="522">
        <f t="shared" si="0"/>
        <v>1000</v>
      </c>
      <c r="G12" s="523"/>
      <c r="H12" s="56">
        <f t="shared" si="1"/>
        <v>1000</v>
      </c>
      <c r="I12" s="56">
        <f t="shared" si="2"/>
        <v>1000</v>
      </c>
    </row>
    <row r="13" spans="1:11" s="39" customFormat="1" ht="15">
      <c r="A13" s="518" t="s">
        <v>139</v>
      </c>
      <c r="B13" s="519"/>
      <c r="C13" s="327">
        <v>50</v>
      </c>
      <c r="D13" s="520">
        <v>12</v>
      </c>
      <c r="E13" s="521"/>
      <c r="F13" s="522">
        <f t="shared" si="0"/>
        <v>600</v>
      </c>
      <c r="G13" s="523"/>
      <c r="H13" s="56">
        <f t="shared" si="1"/>
        <v>600</v>
      </c>
      <c r="I13" s="56">
        <f t="shared" si="2"/>
        <v>600</v>
      </c>
    </row>
    <row r="14" spans="1:11" s="39" customFormat="1" ht="15">
      <c r="A14" s="518" t="s">
        <v>140</v>
      </c>
      <c r="B14" s="519"/>
      <c r="C14" s="327">
        <v>100</v>
      </c>
      <c r="D14" s="520">
        <v>10</v>
      </c>
      <c r="E14" s="521"/>
      <c r="F14" s="522">
        <f t="shared" si="0"/>
        <v>1000</v>
      </c>
      <c r="G14" s="523"/>
      <c r="H14" s="56">
        <f t="shared" si="1"/>
        <v>1000</v>
      </c>
      <c r="I14" s="56">
        <f t="shared" si="2"/>
        <v>1000</v>
      </c>
    </row>
    <row r="15" spans="1:11" s="39" customFormat="1" ht="15">
      <c r="A15" s="325" t="s">
        <v>184</v>
      </c>
      <c r="B15" s="326"/>
      <c r="C15" s="327">
        <v>50</v>
      </c>
      <c r="D15" s="520">
        <v>12</v>
      </c>
      <c r="E15" s="521"/>
      <c r="F15" s="522">
        <f t="shared" ref="F15" si="3">C15*D15</f>
        <v>600</v>
      </c>
      <c r="G15" s="523"/>
      <c r="H15" s="56">
        <f t="shared" ref="H15" si="4">F15</f>
        <v>600</v>
      </c>
      <c r="I15" s="56">
        <f t="shared" ref="I15" si="5">F15</f>
        <v>600</v>
      </c>
    </row>
    <row r="16" spans="1:11" s="39" customFormat="1" ht="15">
      <c r="A16" s="524" t="s">
        <v>285</v>
      </c>
      <c r="B16" s="525"/>
      <c r="C16" s="327">
        <v>20</v>
      </c>
      <c r="D16" s="520">
        <v>200</v>
      </c>
      <c r="E16" s="521"/>
      <c r="F16" s="522">
        <f t="shared" si="0"/>
        <v>4000</v>
      </c>
      <c r="G16" s="523"/>
      <c r="H16" s="56">
        <f t="shared" si="1"/>
        <v>4000</v>
      </c>
      <c r="I16" s="56">
        <f t="shared" si="2"/>
        <v>4000</v>
      </c>
    </row>
    <row r="17" spans="1:12" s="39" customFormat="1" ht="15">
      <c r="A17" s="526" t="s">
        <v>116</v>
      </c>
      <c r="B17" s="527"/>
      <c r="C17" s="105"/>
      <c r="D17" s="522"/>
      <c r="E17" s="523"/>
      <c r="F17" s="522">
        <f>SUM(F11:G16)</f>
        <v>12400</v>
      </c>
      <c r="G17" s="523"/>
      <c r="H17" s="56">
        <f t="shared" si="1"/>
        <v>12400</v>
      </c>
      <c r="I17" s="56">
        <f t="shared" si="2"/>
        <v>12400</v>
      </c>
      <c r="K17" s="38"/>
    </row>
    <row r="18" spans="1:12" s="53" customFormat="1">
      <c r="K18" s="43"/>
    </row>
    <row r="19" spans="1:12" s="39" customFormat="1" ht="15.75">
      <c r="A19" s="57" t="s">
        <v>141</v>
      </c>
      <c r="B19" s="58"/>
      <c r="C19" s="58"/>
      <c r="D19" s="58"/>
      <c r="E19" s="58"/>
      <c r="F19" s="58"/>
      <c r="G19" s="59">
        <v>374</v>
      </c>
      <c r="H19" s="60" t="s">
        <v>142</v>
      </c>
      <c r="I19" s="61"/>
      <c r="K19" s="38"/>
    </row>
    <row r="20" spans="1:12" s="39" customFormat="1" ht="15.75">
      <c r="A20" s="62"/>
      <c r="B20" s="38"/>
      <c r="C20" s="38"/>
      <c r="D20" s="38"/>
      <c r="E20" s="38"/>
      <c r="F20" s="38"/>
      <c r="G20" s="63"/>
      <c r="H20" s="64"/>
      <c r="I20" s="65"/>
      <c r="K20" s="38"/>
    </row>
    <row r="21" spans="1:12" s="39" customFormat="1" ht="15">
      <c r="A21" s="52" t="s">
        <v>143</v>
      </c>
      <c r="K21" s="38"/>
    </row>
    <row r="22" spans="1:12" s="39" customFormat="1" ht="63.75">
      <c r="A22" s="528" t="s">
        <v>144</v>
      </c>
      <c r="B22" s="528"/>
      <c r="C22" s="528"/>
      <c r="D22" s="528"/>
      <c r="E22" s="102" t="s">
        <v>145</v>
      </c>
      <c r="F22" s="528" t="s">
        <v>146</v>
      </c>
      <c r="G22" s="528"/>
      <c r="H22" s="102" t="s">
        <v>147</v>
      </c>
      <c r="I22" s="529" t="s">
        <v>279</v>
      </c>
      <c r="J22" s="513"/>
      <c r="K22" s="55" t="s">
        <v>277</v>
      </c>
      <c r="L22" s="55" t="s">
        <v>280</v>
      </c>
    </row>
    <row r="23" spans="1:12" s="39" customFormat="1" ht="15">
      <c r="A23" s="537" t="s">
        <v>148</v>
      </c>
      <c r="B23" s="537"/>
      <c r="C23" s="537"/>
      <c r="D23" s="537"/>
      <c r="E23" s="103" t="s">
        <v>185</v>
      </c>
      <c r="F23" s="538" t="s">
        <v>185</v>
      </c>
      <c r="G23" s="538"/>
      <c r="H23" s="103" t="s">
        <v>185</v>
      </c>
      <c r="I23" s="539">
        <f>E23*F23*H23</f>
        <v>0</v>
      </c>
      <c r="J23" s="539"/>
      <c r="K23" s="66">
        <f>I23</f>
        <v>0</v>
      </c>
      <c r="L23" s="66">
        <f>I23</f>
        <v>0</v>
      </c>
    </row>
    <row r="24" spans="1:12" s="39" customFormat="1" ht="15">
      <c r="A24" s="540" t="s">
        <v>149</v>
      </c>
      <c r="B24" s="541"/>
      <c r="C24" s="541"/>
      <c r="D24" s="542"/>
      <c r="E24" s="103"/>
      <c r="F24" s="543"/>
      <c r="G24" s="544"/>
      <c r="H24" s="103"/>
      <c r="I24" s="543"/>
      <c r="J24" s="545"/>
      <c r="K24" s="67"/>
      <c r="L24" s="67"/>
    </row>
    <row r="25" spans="1:12" s="39" customFormat="1" ht="15">
      <c r="A25" s="530" t="s">
        <v>150</v>
      </c>
      <c r="B25" s="530"/>
      <c r="C25" s="530"/>
      <c r="D25" s="530"/>
      <c r="E25" s="68"/>
      <c r="F25" s="531"/>
      <c r="G25" s="531"/>
      <c r="H25" s="67"/>
      <c r="I25" s="532">
        <f>SUM(I23:J24)</f>
        <v>0</v>
      </c>
      <c r="J25" s="532"/>
      <c r="K25" s="104">
        <f>SUM(K23:L24)</f>
        <v>0</v>
      </c>
      <c r="L25" s="104">
        <f>SUM(L23:M24)</f>
        <v>0</v>
      </c>
    </row>
    <row r="26" spans="1:12" s="39" customFormat="1" ht="15">
      <c r="A26" s="107" t="s">
        <v>186</v>
      </c>
      <c r="B26" s="108"/>
      <c r="C26" s="109"/>
      <c r="D26" s="108"/>
      <c r="E26" s="108"/>
      <c r="F26" s="53"/>
      <c r="G26" s="53"/>
      <c r="K26" s="38"/>
    </row>
    <row r="27" spans="1:12" s="39" customFormat="1" ht="15.75">
      <c r="A27" s="110"/>
      <c r="B27" s="47"/>
      <c r="C27" s="111"/>
      <c r="D27" s="47"/>
      <c r="E27" s="47"/>
      <c r="F27" s="47"/>
      <c r="G27" s="47"/>
      <c r="H27" s="112"/>
      <c r="K27" s="38"/>
    </row>
    <row r="28" spans="1:12" s="39" customFormat="1" ht="15">
      <c r="A28" s="533" t="s">
        <v>151</v>
      </c>
      <c r="B28" s="534"/>
      <c r="C28" s="534"/>
      <c r="D28" s="534"/>
      <c r="E28" s="534"/>
      <c r="F28" s="534"/>
      <c r="G28" s="535"/>
      <c r="H28" s="536">
        <f>I25+F17</f>
        <v>12400</v>
      </c>
      <c r="I28" s="536"/>
      <c r="J28" s="536"/>
      <c r="K28" s="67"/>
      <c r="L28" s="67"/>
    </row>
    <row r="29" spans="1:12" s="39" customFormat="1" ht="15.75">
      <c r="A29" s="49"/>
      <c r="B29" s="49"/>
      <c r="C29" s="49"/>
      <c r="D29" s="49"/>
      <c r="E29" s="49"/>
      <c r="F29" s="49"/>
      <c r="G29" s="49"/>
      <c r="H29" s="69"/>
      <c r="I29" s="69"/>
      <c r="J29" s="69"/>
      <c r="K29" s="38"/>
    </row>
    <row r="30" spans="1:12" s="37" customFormat="1" ht="18">
      <c r="B30" s="507" t="s">
        <v>152</v>
      </c>
      <c r="C30" s="507"/>
      <c r="D30" s="507"/>
      <c r="E30" s="507"/>
      <c r="F30" s="507"/>
      <c r="G30" s="507"/>
      <c r="K30" s="51"/>
    </row>
    <row r="31" spans="1:12" s="39" customFormat="1" ht="15.75" thickBot="1">
      <c r="K31" s="38"/>
    </row>
    <row r="32" spans="1:12" s="39" customFormat="1" ht="65.25" customHeight="1" thickBot="1">
      <c r="A32" s="555" t="s">
        <v>117</v>
      </c>
      <c r="B32" s="556"/>
      <c r="C32" s="556"/>
      <c r="D32" s="556"/>
      <c r="E32" s="556"/>
      <c r="F32" s="556"/>
      <c r="G32" s="556"/>
      <c r="H32" s="557"/>
      <c r="I32" s="558" t="s">
        <v>279</v>
      </c>
      <c r="J32" s="559"/>
      <c r="K32" s="70" t="s">
        <v>277</v>
      </c>
      <c r="L32" s="71" t="s">
        <v>280</v>
      </c>
    </row>
    <row r="33" spans="1:12" s="39" customFormat="1" ht="15.75">
      <c r="A33" s="122" t="s">
        <v>153</v>
      </c>
      <c r="B33" s="123"/>
      <c r="C33" s="123"/>
      <c r="D33" s="124"/>
      <c r="E33" s="124"/>
      <c r="F33" s="124"/>
      <c r="G33" s="124"/>
      <c r="H33" s="125"/>
      <c r="I33" s="560"/>
      <c r="J33" s="561"/>
      <c r="K33" s="126"/>
      <c r="L33" s="41"/>
    </row>
    <row r="34" spans="1:12" s="39" customFormat="1" ht="15.75">
      <c r="A34" s="127" t="s">
        <v>154</v>
      </c>
      <c r="B34" s="128"/>
      <c r="C34" s="128"/>
      <c r="D34" s="129"/>
      <c r="E34" s="129"/>
      <c r="F34" s="129"/>
      <c r="G34" s="129"/>
      <c r="H34" s="130"/>
      <c r="I34" s="562">
        <v>0</v>
      </c>
      <c r="J34" s="563"/>
      <c r="K34" s="131"/>
      <c r="L34" s="40"/>
    </row>
    <row r="35" spans="1:12" s="39" customFormat="1" ht="16.5" thickBot="1">
      <c r="A35" s="132"/>
      <c r="B35" s="133"/>
      <c r="C35" s="134"/>
      <c r="D35" s="135"/>
      <c r="E35" s="134"/>
      <c r="F35" s="134"/>
      <c r="G35" s="134"/>
      <c r="H35" s="136" t="s">
        <v>116</v>
      </c>
      <c r="I35" s="564">
        <f>I34</f>
        <v>0</v>
      </c>
      <c r="J35" s="565"/>
      <c r="K35" s="137">
        <f>I35</f>
        <v>0</v>
      </c>
      <c r="L35" s="78">
        <f>I35</f>
        <v>0</v>
      </c>
    </row>
    <row r="36" spans="1:12" s="39" customFormat="1" ht="15.75">
      <c r="A36" s="122" t="s">
        <v>155</v>
      </c>
      <c r="B36" s="123"/>
      <c r="C36" s="123"/>
      <c r="D36" s="123"/>
      <c r="E36" s="124"/>
      <c r="F36" s="124"/>
      <c r="G36" s="124"/>
      <c r="H36" s="125"/>
      <c r="I36" s="138"/>
      <c r="J36" s="124"/>
      <c r="K36" s="131"/>
    </row>
    <row r="37" spans="1:12" s="39" customFormat="1" ht="15">
      <c r="A37" s="139"/>
      <c r="B37" s="129"/>
      <c r="C37" s="129"/>
      <c r="D37" s="129"/>
      <c r="E37" s="129"/>
      <c r="F37" s="129"/>
      <c r="G37" s="129"/>
      <c r="H37" s="130"/>
      <c r="I37" s="140"/>
      <c r="J37" s="129"/>
      <c r="K37" s="126"/>
      <c r="L37" s="41"/>
    </row>
    <row r="38" spans="1:12" s="39" customFormat="1" ht="16.5" thickBot="1">
      <c r="A38" s="132"/>
      <c r="B38" s="134"/>
      <c r="C38" s="134"/>
      <c r="D38" s="135"/>
      <c r="E38" s="134"/>
      <c r="F38" s="134"/>
      <c r="G38" s="134"/>
      <c r="H38" s="136" t="s">
        <v>116</v>
      </c>
      <c r="I38" s="566">
        <v>0</v>
      </c>
      <c r="J38" s="567"/>
      <c r="K38" s="137">
        <f>I38</f>
        <v>0</v>
      </c>
      <c r="L38" s="78">
        <f>I38</f>
        <v>0</v>
      </c>
    </row>
    <row r="39" spans="1:12" s="39" customFormat="1" ht="15.75">
      <c r="A39" s="122" t="s">
        <v>118</v>
      </c>
      <c r="B39" s="123"/>
      <c r="C39" s="123"/>
      <c r="D39" s="123"/>
      <c r="E39" s="123"/>
      <c r="F39" s="124"/>
      <c r="G39" s="124"/>
      <c r="H39" s="125"/>
      <c r="I39" s="138"/>
      <c r="J39" s="124"/>
      <c r="K39" s="131"/>
    </row>
    <row r="40" spans="1:12" s="39" customFormat="1" ht="15">
      <c r="A40" s="546" t="s">
        <v>156</v>
      </c>
      <c r="B40" s="547"/>
      <c r="C40" s="547"/>
      <c r="D40" s="547"/>
      <c r="E40" s="547"/>
      <c r="F40" s="547"/>
      <c r="G40" s="547"/>
      <c r="H40" s="548"/>
      <c r="I40" s="140"/>
      <c r="J40" s="129"/>
      <c r="K40" s="131"/>
    </row>
    <row r="41" spans="1:12" s="39" customFormat="1" ht="15">
      <c r="A41" s="549" t="s">
        <v>157</v>
      </c>
      <c r="B41" s="550"/>
      <c r="C41" s="550"/>
      <c r="D41" s="550"/>
      <c r="E41" s="550"/>
      <c r="F41" s="550"/>
      <c r="G41" s="550"/>
      <c r="H41" s="130"/>
      <c r="I41" s="140"/>
      <c r="J41" s="129"/>
      <c r="K41" s="131"/>
    </row>
    <row r="42" spans="1:12" s="39" customFormat="1" ht="15">
      <c r="A42" s="551"/>
      <c r="B42" s="552"/>
      <c r="C42" s="552"/>
      <c r="D42" s="552"/>
      <c r="E42" s="552"/>
      <c r="F42" s="552"/>
      <c r="G42" s="552"/>
      <c r="H42" s="130"/>
      <c r="I42" s="140"/>
      <c r="J42" s="129"/>
      <c r="K42" s="131"/>
    </row>
    <row r="43" spans="1:12" s="39" customFormat="1" ht="16.5" thickBot="1">
      <c r="A43" s="132"/>
      <c r="B43" s="134"/>
      <c r="C43" s="134"/>
      <c r="D43" s="134"/>
      <c r="E43" s="134"/>
      <c r="F43" s="134"/>
      <c r="G43" s="134"/>
      <c r="H43" s="136" t="s">
        <v>116</v>
      </c>
      <c r="I43" s="553">
        <v>0</v>
      </c>
      <c r="J43" s="554"/>
      <c r="K43" s="141">
        <f>I43</f>
        <v>0</v>
      </c>
      <c r="L43" s="48">
        <f>I43</f>
        <v>0</v>
      </c>
    </row>
    <row r="44" spans="1:12" s="39" customFormat="1" ht="15.75">
      <c r="A44" s="122" t="s">
        <v>158</v>
      </c>
      <c r="B44" s="123"/>
      <c r="C44" s="123"/>
      <c r="D44" s="123"/>
      <c r="E44" s="123"/>
      <c r="F44" s="124"/>
      <c r="G44" s="124"/>
      <c r="H44" s="125"/>
      <c r="I44" s="138"/>
      <c r="J44" s="124"/>
      <c r="K44" s="131"/>
    </row>
    <row r="45" spans="1:12" s="39" customFormat="1" ht="15">
      <c r="A45" s="142"/>
      <c r="B45" s="129"/>
      <c r="C45" s="129"/>
      <c r="D45" s="129"/>
      <c r="E45" s="129"/>
      <c r="F45" s="129"/>
      <c r="G45" s="129"/>
      <c r="H45" s="130"/>
      <c r="I45" s="143"/>
      <c r="J45" s="144"/>
      <c r="K45" s="131"/>
    </row>
    <row r="46" spans="1:12" s="39" customFormat="1" ht="28.5">
      <c r="A46" s="577" t="s">
        <v>114</v>
      </c>
      <c r="B46" s="578"/>
      <c r="C46" s="145" t="s">
        <v>127</v>
      </c>
      <c r="D46" s="579" t="s">
        <v>128</v>
      </c>
      <c r="E46" s="580"/>
      <c r="F46" s="580"/>
      <c r="G46" s="581"/>
      <c r="H46" s="146" t="s">
        <v>129</v>
      </c>
      <c r="I46" s="147"/>
      <c r="J46" s="148"/>
      <c r="K46" s="131"/>
    </row>
    <row r="47" spans="1:12" s="39" customFormat="1" ht="15">
      <c r="A47" s="149" t="s">
        <v>159</v>
      </c>
      <c r="B47" s="150"/>
      <c r="C47" s="151">
        <v>2000</v>
      </c>
      <c r="D47" s="582">
        <v>10</v>
      </c>
      <c r="E47" s="583"/>
      <c r="F47" s="583"/>
      <c r="G47" s="584"/>
      <c r="H47" s="152">
        <v>0.5</v>
      </c>
      <c r="I47" s="585">
        <v>1000</v>
      </c>
      <c r="J47" s="586"/>
      <c r="K47" s="141">
        <f>I47</f>
        <v>1000</v>
      </c>
      <c r="L47" s="48">
        <f>I47</f>
        <v>1000</v>
      </c>
    </row>
    <row r="48" spans="1:12" s="39" customFormat="1" ht="29.25" customHeight="1">
      <c r="A48" s="587" t="s">
        <v>187</v>
      </c>
      <c r="B48" s="588"/>
      <c r="C48" s="151">
        <v>0</v>
      </c>
      <c r="D48" s="582">
        <v>5</v>
      </c>
      <c r="E48" s="583"/>
      <c r="F48" s="583"/>
      <c r="G48" s="584"/>
      <c r="H48" s="152">
        <v>0.5</v>
      </c>
      <c r="I48" s="562">
        <v>0</v>
      </c>
      <c r="J48" s="563"/>
      <c r="K48" s="141">
        <f>I48</f>
        <v>0</v>
      </c>
      <c r="L48" s="48">
        <f>I48</f>
        <v>0</v>
      </c>
    </row>
    <row r="49" spans="1:12" s="39" customFormat="1" ht="16.5" thickBot="1">
      <c r="A49" s="153"/>
      <c r="B49" s="134"/>
      <c r="C49" s="134"/>
      <c r="D49" s="134"/>
      <c r="E49" s="134"/>
      <c r="F49" s="134"/>
      <c r="G49" s="134"/>
      <c r="H49" s="134" t="s">
        <v>150</v>
      </c>
      <c r="I49" s="568">
        <f>SUM(I46:I48)</f>
        <v>1000</v>
      </c>
      <c r="J49" s="569"/>
      <c r="K49" s="141">
        <f>I49</f>
        <v>1000</v>
      </c>
      <c r="L49" s="48">
        <f>I49</f>
        <v>1000</v>
      </c>
    </row>
    <row r="50" spans="1:12" s="39" customFormat="1" ht="15.75">
      <c r="A50" s="122" t="s">
        <v>160</v>
      </c>
      <c r="B50" s="123"/>
      <c r="C50" s="123"/>
      <c r="D50" s="124"/>
      <c r="E50" s="124"/>
      <c r="F50" s="124"/>
      <c r="G50" s="124"/>
      <c r="H50" s="125"/>
      <c r="I50" s="138"/>
      <c r="J50" s="124"/>
      <c r="K50" s="131"/>
    </row>
    <row r="51" spans="1:12" s="39" customFormat="1" ht="15">
      <c r="A51" s="154"/>
      <c r="B51" s="129"/>
      <c r="C51" s="129"/>
      <c r="D51" s="129"/>
      <c r="E51" s="129"/>
      <c r="F51" s="129"/>
      <c r="G51" s="129"/>
      <c r="H51" s="130"/>
      <c r="I51" s="140"/>
      <c r="J51" s="129"/>
      <c r="K51" s="131"/>
    </row>
    <row r="52" spans="1:12" s="39" customFormat="1" ht="15">
      <c r="A52" s="570" t="s">
        <v>161</v>
      </c>
      <c r="B52" s="571"/>
      <c r="C52" s="571"/>
      <c r="D52" s="571"/>
      <c r="E52" s="571"/>
      <c r="F52" s="571"/>
      <c r="G52" s="571"/>
      <c r="H52" s="572"/>
      <c r="I52" s="573">
        <v>124</v>
      </c>
      <c r="J52" s="574"/>
      <c r="K52" s="141">
        <f>I52</f>
        <v>124</v>
      </c>
      <c r="L52" s="48">
        <f>I52</f>
        <v>124</v>
      </c>
    </row>
    <row r="53" spans="1:12" s="39" customFormat="1" ht="15">
      <c r="A53" s="570"/>
      <c r="B53" s="571"/>
      <c r="C53" s="571"/>
      <c r="D53" s="571"/>
      <c r="E53" s="571"/>
      <c r="F53" s="571"/>
      <c r="G53" s="571"/>
      <c r="H53" s="572"/>
      <c r="I53" s="575"/>
      <c r="J53" s="576"/>
      <c r="K53" s="131"/>
    </row>
    <row r="54" spans="1:12" s="39" customFormat="1" ht="15">
      <c r="A54" s="154"/>
      <c r="B54" s="129"/>
      <c r="C54" s="129"/>
      <c r="D54" s="129"/>
      <c r="E54" s="129"/>
      <c r="F54" s="129"/>
      <c r="G54" s="155"/>
      <c r="H54" s="130"/>
      <c r="I54" s="140"/>
      <c r="J54" s="129"/>
      <c r="K54" s="131"/>
    </row>
    <row r="55" spans="1:12" s="39" customFormat="1" ht="15">
      <c r="A55" s="154" t="s">
        <v>162</v>
      </c>
      <c r="B55" s="129"/>
      <c r="C55" s="129"/>
      <c r="D55" s="129"/>
      <c r="E55" s="129"/>
      <c r="F55" s="129"/>
      <c r="G55" s="155"/>
      <c r="H55" s="129"/>
      <c r="I55" s="140"/>
      <c r="J55" s="129"/>
      <c r="K55" s="131"/>
    </row>
    <row r="56" spans="1:12" s="39" customFormat="1" ht="16.5" thickBot="1">
      <c r="A56" s="153"/>
      <c r="B56" s="134"/>
      <c r="C56" s="134"/>
      <c r="D56" s="134"/>
      <c r="E56" s="134"/>
      <c r="F56" s="134"/>
      <c r="G56" s="156"/>
      <c r="H56" s="157" t="s">
        <v>116</v>
      </c>
      <c r="I56" s="568">
        <f>SUM(I52:J55)</f>
        <v>124</v>
      </c>
      <c r="J56" s="589"/>
      <c r="K56" s="141">
        <f>I56</f>
        <v>124</v>
      </c>
      <c r="L56" s="48">
        <f>I56</f>
        <v>124</v>
      </c>
    </row>
    <row r="57" spans="1:12" s="39" customFormat="1" ht="15.75">
      <c r="A57" s="122" t="s">
        <v>163</v>
      </c>
      <c r="B57" s="123"/>
      <c r="C57" s="123"/>
      <c r="D57" s="123"/>
      <c r="E57" s="124"/>
      <c r="F57" s="124"/>
      <c r="G57" s="124"/>
      <c r="H57" s="125"/>
      <c r="I57" s="138"/>
      <c r="J57" s="124"/>
      <c r="K57" s="131"/>
    </row>
    <row r="58" spans="1:12" s="39" customFormat="1" ht="16.5" thickBot="1">
      <c r="A58" s="127" t="s">
        <v>299</v>
      </c>
      <c r="B58" s="158"/>
      <c r="C58" s="158"/>
      <c r="D58" s="128"/>
      <c r="E58" s="129"/>
      <c r="F58" s="129"/>
      <c r="G58" s="129"/>
      <c r="H58" s="129"/>
      <c r="I58" s="562">
        <v>100</v>
      </c>
      <c r="J58" s="563"/>
      <c r="K58" s="141">
        <f>I58</f>
        <v>100</v>
      </c>
      <c r="L58" s="48">
        <f>I58</f>
        <v>100</v>
      </c>
    </row>
    <row r="59" spans="1:12" s="39" customFormat="1" ht="15.75">
      <c r="A59" s="122" t="s">
        <v>286</v>
      </c>
      <c r="B59" s="123"/>
      <c r="C59" s="123"/>
      <c r="D59" s="123"/>
      <c r="E59" s="124"/>
      <c r="F59" s="124"/>
      <c r="G59" s="124"/>
      <c r="H59" s="125"/>
      <c r="I59" s="138"/>
      <c r="J59" s="124"/>
      <c r="K59" s="131"/>
    </row>
    <row r="60" spans="1:12" s="39" customFormat="1" ht="16.5" thickBot="1">
      <c r="A60" s="127" t="s">
        <v>164</v>
      </c>
      <c r="B60" s="158"/>
      <c r="C60" s="158"/>
      <c r="D60" s="128"/>
      <c r="E60" s="129"/>
      <c r="F60" s="129"/>
      <c r="G60" s="129"/>
      <c r="H60" s="129"/>
      <c r="I60" s="562">
        <v>100</v>
      </c>
      <c r="J60" s="563"/>
      <c r="K60" s="141">
        <f>I60</f>
        <v>100</v>
      </c>
      <c r="L60" s="48">
        <f>I60</f>
        <v>100</v>
      </c>
    </row>
    <row r="61" spans="1:12" s="39" customFormat="1" ht="15.75">
      <c r="A61" s="122" t="s">
        <v>293</v>
      </c>
      <c r="B61" s="123"/>
      <c r="C61" s="123"/>
      <c r="D61" s="123"/>
      <c r="E61" s="124"/>
      <c r="F61" s="124"/>
      <c r="G61" s="124"/>
      <c r="H61" s="125"/>
      <c r="I61" s="138"/>
      <c r="J61" s="124"/>
      <c r="K61" s="131"/>
    </row>
    <row r="62" spans="1:12" s="39" customFormat="1" ht="16.5" thickBot="1">
      <c r="A62" s="127" t="s">
        <v>294</v>
      </c>
      <c r="B62" s="158"/>
      <c r="C62" s="158"/>
      <c r="D62" s="128"/>
      <c r="E62" s="129"/>
      <c r="F62" s="129"/>
      <c r="G62" s="129"/>
      <c r="H62" s="129"/>
      <c r="I62" s="562">
        <v>10000</v>
      </c>
      <c r="J62" s="563"/>
      <c r="K62" s="141">
        <f>I62</f>
        <v>10000</v>
      </c>
      <c r="L62" s="48">
        <f>I62</f>
        <v>10000</v>
      </c>
    </row>
    <row r="63" spans="1:12" s="39" customFormat="1" ht="15">
      <c r="A63" s="122" t="s">
        <v>289</v>
      </c>
      <c r="B63" s="124"/>
      <c r="C63" s="124"/>
      <c r="D63" s="124"/>
      <c r="E63" s="124"/>
      <c r="F63" s="124"/>
      <c r="G63" s="124"/>
      <c r="H63" s="125"/>
      <c r="I63" s="138"/>
      <c r="J63" s="124"/>
      <c r="K63" s="126"/>
      <c r="L63" s="41"/>
    </row>
    <row r="64" spans="1:12" s="39" customFormat="1" ht="15">
      <c r="A64" s="601" t="s">
        <v>114</v>
      </c>
      <c r="B64" s="602"/>
      <c r="C64" s="603"/>
      <c r="D64" s="604" t="s">
        <v>115</v>
      </c>
      <c r="E64" s="603"/>
      <c r="F64" s="604" t="s">
        <v>130</v>
      </c>
      <c r="G64" s="603"/>
      <c r="H64" s="159" t="s">
        <v>29</v>
      </c>
      <c r="I64" s="140"/>
      <c r="J64" s="129"/>
      <c r="K64" s="131"/>
      <c r="L64" s="40"/>
    </row>
    <row r="65" spans="1:13" s="39" customFormat="1" ht="20.25" customHeight="1">
      <c r="A65" s="605" t="s">
        <v>290</v>
      </c>
      <c r="B65" s="606"/>
      <c r="C65" s="607"/>
      <c r="D65" s="608">
        <v>4</v>
      </c>
      <c r="E65" s="607"/>
      <c r="F65" s="609">
        <v>240</v>
      </c>
      <c r="G65" s="610"/>
      <c r="H65" s="160">
        <f>D65*F65</f>
        <v>960</v>
      </c>
      <c r="I65" s="140"/>
      <c r="J65" s="129"/>
      <c r="K65" s="131"/>
      <c r="L65" s="40"/>
    </row>
    <row r="66" spans="1:13" s="39" customFormat="1" ht="15">
      <c r="A66" s="605" t="s">
        <v>291</v>
      </c>
      <c r="B66" s="606"/>
      <c r="C66" s="607"/>
      <c r="D66" s="608">
        <v>2</v>
      </c>
      <c r="E66" s="607"/>
      <c r="F66" s="609">
        <v>12</v>
      </c>
      <c r="G66" s="610"/>
      <c r="H66" s="160">
        <f>D66*F66</f>
        <v>24</v>
      </c>
      <c r="I66" s="140"/>
      <c r="J66" s="129"/>
      <c r="K66" s="131"/>
      <c r="L66" s="40"/>
    </row>
    <row r="67" spans="1:13" s="39" customFormat="1" ht="15">
      <c r="A67" s="605" t="s">
        <v>292</v>
      </c>
      <c r="B67" s="606"/>
      <c r="C67" s="607"/>
      <c r="D67" s="608">
        <v>4</v>
      </c>
      <c r="E67" s="607"/>
      <c r="F67" s="609">
        <v>23</v>
      </c>
      <c r="G67" s="610"/>
      <c r="H67" s="160">
        <f>D67*F67</f>
        <v>92</v>
      </c>
      <c r="I67" s="140"/>
      <c r="J67" s="129"/>
      <c r="K67" s="131"/>
      <c r="L67" s="40"/>
    </row>
    <row r="68" spans="1:13" s="39" customFormat="1" ht="16.5" thickBot="1">
      <c r="A68" s="611" t="s">
        <v>131</v>
      </c>
      <c r="B68" s="612"/>
      <c r="C68" s="612"/>
      <c r="D68" s="612"/>
      <c r="E68" s="612"/>
      <c r="F68" s="612"/>
      <c r="G68" s="613"/>
      <c r="H68" s="161">
        <f>SUM(H65:H67)</f>
        <v>1076</v>
      </c>
      <c r="I68" s="566">
        <f>H68</f>
        <v>1076</v>
      </c>
      <c r="J68" s="567"/>
      <c r="K68" s="137">
        <f>I68</f>
        <v>1076</v>
      </c>
      <c r="L68" s="78">
        <f>I68</f>
        <v>1076</v>
      </c>
    </row>
    <row r="69" spans="1:13" s="39" customFormat="1" ht="15">
      <c r="A69" s="162"/>
      <c r="B69" s="163"/>
      <c r="C69" s="163"/>
      <c r="D69" s="164"/>
      <c r="E69" s="164"/>
      <c r="F69" s="156"/>
      <c r="G69" s="156"/>
      <c r="H69" s="156"/>
      <c r="I69" s="585"/>
      <c r="J69" s="586"/>
      <c r="K69" s="131"/>
    </row>
    <row r="70" spans="1:13" s="39" customFormat="1" ht="15.75">
      <c r="A70" s="590" t="s">
        <v>165</v>
      </c>
      <c r="B70" s="591"/>
      <c r="C70" s="591"/>
      <c r="D70" s="591"/>
      <c r="E70" s="591"/>
      <c r="F70" s="591"/>
      <c r="G70" s="591"/>
      <c r="H70" s="592"/>
      <c r="I70" s="593">
        <f>+I56+I49+I43+I38+I35+I58+I60+I68+I62</f>
        <v>12400</v>
      </c>
      <c r="J70" s="594"/>
      <c r="K70" s="137">
        <f>I70</f>
        <v>12400</v>
      </c>
      <c r="L70" s="48">
        <f>I70</f>
        <v>12400</v>
      </c>
      <c r="M70" s="48">
        <f>H28-I70</f>
        <v>0</v>
      </c>
    </row>
    <row r="71" spans="1:13" s="39" customFormat="1" ht="15.75">
      <c r="A71" s="49"/>
      <c r="B71" s="49"/>
      <c r="C71" s="49"/>
      <c r="D71" s="49"/>
      <c r="E71" s="49"/>
      <c r="F71" s="49"/>
      <c r="G71" s="49"/>
      <c r="H71" s="49"/>
      <c r="I71" s="312"/>
      <c r="J71" s="313"/>
      <c r="K71" s="38"/>
    </row>
    <row r="72" spans="1:13" s="37" customFormat="1" ht="15" customHeight="1">
      <c r="B72" s="507" t="s">
        <v>166</v>
      </c>
      <c r="C72" s="507"/>
      <c r="D72" s="507"/>
      <c r="E72" s="507"/>
      <c r="F72" s="507"/>
      <c r="G72" s="507"/>
      <c r="K72" s="51"/>
    </row>
    <row r="73" spans="1:13" s="37" customFormat="1" ht="15" customHeight="1">
      <c r="A73" s="508" t="s">
        <v>167</v>
      </c>
      <c r="B73" s="508"/>
      <c r="C73" s="508"/>
      <c r="D73" s="508"/>
      <c r="E73" s="508"/>
      <c r="F73" s="508"/>
      <c r="G73" s="508"/>
      <c r="H73" s="508"/>
      <c r="I73" s="508"/>
      <c r="K73" s="51"/>
    </row>
    <row r="74" spans="1:13" s="39" customFormat="1" ht="15" customHeight="1">
      <c r="A74" s="88"/>
      <c r="B74" s="88"/>
      <c r="C74" s="88"/>
      <c r="D74" s="88"/>
      <c r="E74" s="88"/>
      <c r="F74" s="88"/>
      <c r="G74" s="88"/>
      <c r="H74" s="88"/>
      <c r="I74" s="88"/>
      <c r="K74" s="38"/>
    </row>
    <row r="75" spans="1:13" s="39" customFormat="1" ht="15.75">
      <c r="A75" s="52" t="s">
        <v>188</v>
      </c>
      <c r="H75" s="69"/>
      <c r="I75" s="69"/>
      <c r="J75" s="69"/>
      <c r="K75" s="38"/>
    </row>
    <row r="76" spans="1:13" s="39" customFormat="1" ht="15.75">
      <c r="A76" s="89" t="s">
        <v>189</v>
      </c>
      <c r="B76" s="114"/>
      <c r="C76" s="114"/>
      <c r="D76" s="114"/>
      <c r="E76" s="114"/>
      <c r="F76" s="115"/>
      <c r="G76" s="116"/>
      <c r="H76" s="117"/>
      <c r="I76" s="117"/>
      <c r="J76" s="69"/>
      <c r="K76" s="38"/>
    </row>
    <row r="77" spans="1:13" s="39" customFormat="1" ht="63.75">
      <c r="A77" s="514" t="s">
        <v>114</v>
      </c>
      <c r="B77" s="514"/>
      <c r="C77" s="113" t="s">
        <v>190</v>
      </c>
      <c r="D77" s="515" t="s">
        <v>191</v>
      </c>
      <c r="E77" s="516"/>
      <c r="F77" s="517" t="s">
        <v>281</v>
      </c>
      <c r="G77" s="517"/>
      <c r="H77" s="118" t="s">
        <v>282</v>
      </c>
      <c r="I77" s="118" t="s">
        <v>283</v>
      </c>
      <c r="J77" s="69"/>
      <c r="K77" s="38"/>
    </row>
    <row r="78" spans="1:13" s="39" customFormat="1" ht="15.75">
      <c r="A78" s="595" t="s">
        <v>192</v>
      </c>
      <c r="B78" s="596"/>
      <c r="C78" s="119">
        <v>50</v>
      </c>
      <c r="D78" s="597">
        <v>10</v>
      </c>
      <c r="E78" s="598"/>
      <c r="F78" s="599">
        <f>C78*D78</f>
        <v>500</v>
      </c>
      <c r="G78" s="600"/>
      <c r="H78" s="98">
        <f>F78</f>
        <v>500</v>
      </c>
      <c r="I78" s="98">
        <f>F78</f>
        <v>500</v>
      </c>
      <c r="J78" s="69"/>
      <c r="K78" s="38"/>
    </row>
    <row r="79" spans="1:13" s="39" customFormat="1" ht="15.75">
      <c r="A79" s="120" t="s">
        <v>138</v>
      </c>
      <c r="B79" s="121"/>
      <c r="C79" s="119">
        <v>100</v>
      </c>
      <c r="D79" s="597">
        <v>10</v>
      </c>
      <c r="E79" s="598"/>
      <c r="F79" s="599">
        <f>C79*D79</f>
        <v>1000</v>
      </c>
      <c r="G79" s="600"/>
      <c r="H79" s="98">
        <f>F79</f>
        <v>1000</v>
      </c>
      <c r="I79" s="98">
        <f>F79</f>
        <v>1000</v>
      </c>
      <c r="J79" s="69"/>
      <c r="K79" s="38"/>
    </row>
    <row r="80" spans="1:13" s="39" customFormat="1" ht="15.75">
      <c r="A80" s="614" t="s">
        <v>116</v>
      </c>
      <c r="B80" s="615"/>
      <c r="C80" s="106"/>
      <c r="D80" s="599"/>
      <c r="E80" s="600"/>
      <c r="F80" s="616">
        <f>SUM(F78:F79)</f>
        <v>1500</v>
      </c>
      <c r="G80" s="617"/>
      <c r="H80" s="98">
        <f>F80</f>
        <v>1500</v>
      </c>
      <c r="I80" s="98">
        <f>SUM(I78:I79)</f>
        <v>1500</v>
      </c>
      <c r="J80" s="69"/>
      <c r="K80" s="38"/>
    </row>
    <row r="81" spans="1:12" s="39" customFormat="1" ht="15.75">
      <c r="A81" s="49"/>
      <c r="B81" s="49"/>
      <c r="C81" s="49"/>
      <c r="D81" s="49"/>
      <c r="E81" s="49"/>
      <c r="F81" s="49"/>
      <c r="G81" s="49"/>
      <c r="H81" s="69"/>
      <c r="I81" s="69"/>
      <c r="J81" s="69"/>
      <c r="K81" s="38"/>
    </row>
    <row r="82" spans="1:12" s="39" customFormat="1" ht="24.75" customHeight="1">
      <c r="A82" s="52" t="s">
        <v>193</v>
      </c>
      <c r="H82" s="69"/>
      <c r="I82" s="69"/>
      <c r="J82" s="69"/>
      <c r="K82" s="38"/>
    </row>
    <row r="83" spans="1:12" s="39" customFormat="1" ht="15.75">
      <c r="A83" s="89" t="s">
        <v>168</v>
      </c>
      <c r="B83" s="90"/>
      <c r="C83" s="90"/>
      <c r="D83" s="90"/>
      <c r="E83" s="90"/>
      <c r="F83" s="91"/>
      <c r="G83" s="92"/>
      <c r="H83" s="69"/>
      <c r="I83" s="69"/>
      <c r="J83" s="69"/>
      <c r="K83" s="38"/>
    </row>
    <row r="84" spans="1:12" s="39" customFormat="1" ht="55.5" customHeight="1">
      <c r="A84" s="510" t="s">
        <v>114</v>
      </c>
      <c r="B84" s="511"/>
      <c r="C84" s="101" t="s">
        <v>169</v>
      </c>
      <c r="D84" s="529" t="s">
        <v>281</v>
      </c>
      <c r="E84" s="620"/>
      <c r="F84" s="513"/>
      <c r="G84" s="621" t="s">
        <v>284</v>
      </c>
      <c r="H84" s="622"/>
      <c r="I84" s="93" t="s">
        <v>283</v>
      </c>
      <c r="J84" s="94"/>
      <c r="K84" s="95"/>
      <c r="L84" s="96"/>
    </row>
    <row r="85" spans="1:12" s="39" customFormat="1" ht="15">
      <c r="A85" s="623" t="s">
        <v>170</v>
      </c>
      <c r="B85" s="624"/>
      <c r="C85" s="97">
        <v>2000</v>
      </c>
      <c r="D85" s="625">
        <f>C85*2</f>
        <v>4000</v>
      </c>
      <c r="E85" s="625"/>
      <c r="F85" s="625"/>
      <c r="G85" s="626">
        <f>D85</f>
        <v>4000</v>
      </c>
      <c r="H85" s="627"/>
      <c r="I85" s="98">
        <f>D85</f>
        <v>4000</v>
      </c>
      <c r="J85" s="94"/>
      <c r="K85" s="95"/>
      <c r="L85" s="96"/>
    </row>
    <row r="86" spans="1:12" s="39" customFormat="1" ht="15.75">
      <c r="A86" s="49"/>
      <c r="B86" s="49"/>
      <c r="C86" s="49"/>
      <c r="D86" s="49"/>
      <c r="E86" s="49"/>
      <c r="F86" s="49"/>
      <c r="G86" s="49"/>
      <c r="H86" s="69"/>
      <c r="I86" s="69"/>
      <c r="J86" s="69"/>
      <c r="K86" s="38"/>
    </row>
    <row r="87" spans="1:12" s="39" customFormat="1" ht="15">
      <c r="A87" s="89" t="s">
        <v>194</v>
      </c>
      <c r="B87" s="90"/>
      <c r="C87" s="90"/>
      <c r="D87" s="90"/>
      <c r="E87" s="90"/>
      <c r="F87" s="91"/>
      <c r="G87" s="92"/>
      <c r="K87" s="38"/>
    </row>
    <row r="88" spans="1:12" s="39" customFormat="1" ht="15">
      <c r="A88" s="52" t="s">
        <v>171</v>
      </c>
      <c r="K88" s="38"/>
    </row>
    <row r="89" spans="1:12" s="39" customFormat="1" ht="63.75">
      <c r="A89" s="514" t="s">
        <v>114</v>
      </c>
      <c r="B89" s="514"/>
      <c r="C89" s="514"/>
      <c r="D89" s="113" t="s">
        <v>172</v>
      </c>
      <c r="E89" s="515" t="s">
        <v>173</v>
      </c>
      <c r="F89" s="516"/>
      <c r="G89" s="113" t="s">
        <v>174</v>
      </c>
      <c r="H89" s="113" t="s">
        <v>175</v>
      </c>
      <c r="I89" s="618" t="s">
        <v>281</v>
      </c>
      <c r="J89" s="514"/>
      <c r="K89" s="70" t="s">
        <v>284</v>
      </c>
      <c r="L89" s="70" t="s">
        <v>283</v>
      </c>
    </row>
    <row r="90" spans="1:12" s="39" customFormat="1" ht="15">
      <c r="A90" s="165" t="s">
        <v>176</v>
      </c>
      <c r="B90" s="165"/>
      <c r="C90" s="166"/>
      <c r="D90" s="327">
        <v>23</v>
      </c>
      <c r="E90" s="499">
        <v>10</v>
      </c>
      <c r="F90" s="498"/>
      <c r="G90" s="327">
        <v>230</v>
      </c>
      <c r="H90" s="328">
        <v>10</v>
      </c>
      <c r="I90" s="619">
        <f>H90*G90</f>
        <v>2300</v>
      </c>
      <c r="J90" s="619"/>
      <c r="K90" s="168">
        <f>I90</f>
        <v>2300</v>
      </c>
      <c r="L90" s="168">
        <f>I90</f>
        <v>2300</v>
      </c>
    </row>
    <row r="91" spans="1:12" s="39" customFormat="1" ht="15">
      <c r="A91" s="165" t="s">
        <v>177</v>
      </c>
      <c r="B91" s="165"/>
      <c r="C91" s="166"/>
      <c r="D91" s="327">
        <v>59</v>
      </c>
      <c r="E91" s="499">
        <v>5</v>
      </c>
      <c r="F91" s="498"/>
      <c r="G91" s="327">
        <v>295</v>
      </c>
      <c r="H91" s="328">
        <v>3</v>
      </c>
      <c r="I91" s="619">
        <f>H91*G91</f>
        <v>885</v>
      </c>
      <c r="J91" s="619"/>
      <c r="K91" s="168">
        <f>I91</f>
        <v>885</v>
      </c>
      <c r="L91" s="168">
        <f>I91</f>
        <v>885</v>
      </c>
    </row>
    <row r="92" spans="1:12" s="39" customFormat="1" ht="15">
      <c r="A92" s="644" t="s">
        <v>178</v>
      </c>
      <c r="B92" s="644"/>
      <c r="C92" s="644"/>
      <c r="D92" s="166">
        <v>20</v>
      </c>
      <c r="E92" s="499">
        <v>5</v>
      </c>
      <c r="F92" s="498"/>
      <c r="G92" s="327">
        <v>50</v>
      </c>
      <c r="H92" s="328">
        <v>20</v>
      </c>
      <c r="I92" s="619">
        <f>G92*H92</f>
        <v>1000</v>
      </c>
      <c r="J92" s="619"/>
      <c r="K92" s="168">
        <f>I92</f>
        <v>1000</v>
      </c>
      <c r="L92" s="168">
        <f>I92</f>
        <v>1000</v>
      </c>
    </row>
    <row r="93" spans="1:12" s="39" customFormat="1" ht="15">
      <c r="A93" s="582" t="s">
        <v>116</v>
      </c>
      <c r="B93" s="583"/>
      <c r="C93" s="584"/>
      <c r="D93" s="166"/>
      <c r="E93" s="582"/>
      <c r="F93" s="583"/>
      <c r="G93" s="169"/>
      <c r="H93" s="167"/>
      <c r="I93" s="645">
        <f>SUM(I90:J92)</f>
        <v>4185</v>
      </c>
      <c r="J93" s="646"/>
      <c r="K93" s="168">
        <f>I93</f>
        <v>4185</v>
      </c>
      <c r="L93" s="168">
        <f>I93</f>
        <v>4185</v>
      </c>
    </row>
    <row r="94" spans="1:12" s="39" customFormat="1" ht="15.75">
      <c r="A94" s="49"/>
      <c r="B94" s="49"/>
      <c r="C94" s="49"/>
      <c r="D94" s="49"/>
      <c r="E94" s="49"/>
      <c r="F94" s="49"/>
      <c r="G94" s="49"/>
      <c r="H94" s="69"/>
      <c r="I94" s="69"/>
      <c r="J94" s="69"/>
      <c r="K94" s="38"/>
    </row>
    <row r="95" spans="1:12" s="39" customFormat="1" ht="15.75">
      <c r="A95" s="628" t="s">
        <v>256</v>
      </c>
      <c r="B95" s="629"/>
      <c r="C95" s="629"/>
      <c r="D95" s="629"/>
      <c r="E95" s="629"/>
      <c r="F95" s="629"/>
      <c r="G95" s="630"/>
      <c r="H95" s="631">
        <f>I93+D85+F80</f>
        <v>9685</v>
      </c>
      <c r="I95" s="631"/>
      <c r="J95" s="631"/>
      <c r="K95" s="38"/>
    </row>
    <row r="96" spans="1:12" s="39" customFormat="1" ht="15.75">
      <c r="A96" s="49"/>
      <c r="B96" s="49"/>
      <c r="C96" s="49"/>
      <c r="D96" s="49"/>
      <c r="E96" s="49"/>
      <c r="F96" s="49"/>
      <c r="G96" s="49"/>
      <c r="H96" s="69"/>
      <c r="I96" s="69"/>
      <c r="J96" s="69"/>
      <c r="K96" s="38"/>
    </row>
    <row r="97" spans="1:12" s="37" customFormat="1" ht="18">
      <c r="B97" s="507" t="s">
        <v>179</v>
      </c>
      <c r="C97" s="507"/>
      <c r="D97" s="507"/>
      <c r="E97" s="507"/>
      <c r="F97" s="507"/>
      <c r="G97" s="507"/>
      <c r="K97" s="51"/>
    </row>
    <row r="98" spans="1:12" s="39" customFormat="1" ht="15.75" thickBot="1">
      <c r="K98" s="38"/>
    </row>
    <row r="99" spans="1:12" s="39" customFormat="1" ht="76.5" customHeight="1" thickBot="1">
      <c r="A99" s="632" t="s">
        <v>117</v>
      </c>
      <c r="B99" s="633"/>
      <c r="C99" s="633"/>
      <c r="D99" s="633"/>
      <c r="E99" s="633"/>
      <c r="F99" s="633"/>
      <c r="G99" s="633"/>
      <c r="H99" s="634"/>
      <c r="I99" s="635" t="s">
        <v>281</v>
      </c>
      <c r="J99" s="636"/>
      <c r="K99" s="70" t="s">
        <v>284</v>
      </c>
      <c r="L99" s="70" t="s">
        <v>283</v>
      </c>
    </row>
    <row r="100" spans="1:12" s="39" customFormat="1" ht="15.75">
      <c r="A100" s="72" t="s">
        <v>180</v>
      </c>
      <c r="B100" s="73"/>
      <c r="C100" s="73"/>
      <c r="D100" s="74"/>
      <c r="E100" s="74"/>
      <c r="F100" s="74"/>
      <c r="G100" s="74"/>
      <c r="H100" s="75"/>
      <c r="I100" s="79"/>
      <c r="J100" s="74"/>
      <c r="K100" s="42"/>
      <c r="L100" s="42"/>
    </row>
    <row r="101" spans="1:12" s="39" customFormat="1" ht="15">
      <c r="A101" s="82"/>
      <c r="B101" s="38"/>
      <c r="C101" s="38"/>
      <c r="D101" s="38"/>
      <c r="E101" s="38"/>
      <c r="F101" s="38"/>
      <c r="G101" s="38"/>
      <c r="H101" s="40"/>
      <c r="I101" s="80"/>
      <c r="J101" s="38"/>
      <c r="K101" s="44"/>
      <c r="L101" s="44"/>
    </row>
    <row r="102" spans="1:12" s="39" customFormat="1" ht="15">
      <c r="A102" s="637" t="s">
        <v>161</v>
      </c>
      <c r="B102" s="638"/>
      <c r="C102" s="638"/>
      <c r="D102" s="638"/>
      <c r="E102" s="638"/>
      <c r="F102" s="638"/>
      <c r="G102" s="638"/>
      <c r="H102" s="639"/>
      <c r="I102" s="640">
        <v>97</v>
      </c>
      <c r="J102" s="641"/>
      <c r="K102" s="77">
        <f>I102</f>
        <v>97</v>
      </c>
      <c r="L102" s="77">
        <f>I102</f>
        <v>97</v>
      </c>
    </row>
    <row r="103" spans="1:12" s="39" customFormat="1" ht="15">
      <c r="A103" s="637"/>
      <c r="B103" s="638"/>
      <c r="C103" s="638"/>
      <c r="D103" s="638"/>
      <c r="E103" s="638"/>
      <c r="F103" s="638"/>
      <c r="G103" s="638"/>
      <c r="H103" s="639"/>
      <c r="I103" s="642"/>
      <c r="J103" s="643"/>
      <c r="K103" s="42"/>
      <c r="L103" s="42"/>
    </row>
    <row r="104" spans="1:12" s="39" customFormat="1" ht="15">
      <c r="A104" s="83"/>
      <c r="B104" s="38"/>
      <c r="C104" s="38"/>
      <c r="D104" s="38"/>
      <c r="E104" s="38"/>
      <c r="F104" s="38"/>
      <c r="G104" s="84"/>
      <c r="H104" s="40"/>
      <c r="I104" s="80"/>
      <c r="J104" s="38"/>
      <c r="K104" s="44"/>
      <c r="L104" s="44"/>
    </row>
    <row r="105" spans="1:12" s="39" customFormat="1" ht="15">
      <c r="A105" s="83" t="s">
        <v>162</v>
      </c>
      <c r="B105" s="38"/>
      <c r="C105" s="38"/>
      <c r="D105" s="38"/>
      <c r="E105" s="38"/>
      <c r="F105" s="38"/>
      <c r="G105" s="84"/>
      <c r="H105" s="38"/>
      <c r="I105" s="80"/>
      <c r="J105" s="38"/>
      <c r="K105" s="44"/>
      <c r="L105" s="44"/>
    </row>
    <row r="106" spans="1:12" s="39" customFormat="1" ht="16.5" thickBot="1">
      <c r="A106" s="81"/>
      <c r="B106" s="76"/>
      <c r="C106" s="76"/>
      <c r="D106" s="76"/>
      <c r="E106" s="76"/>
      <c r="F106" s="76"/>
      <c r="H106" s="99" t="s">
        <v>116</v>
      </c>
      <c r="I106" s="656">
        <f>SUM(I102:J105)</f>
        <v>97</v>
      </c>
      <c r="J106" s="657"/>
      <c r="K106" s="77">
        <f>I106</f>
        <v>97</v>
      </c>
      <c r="L106" s="77">
        <f>I106</f>
        <v>97</v>
      </c>
    </row>
    <row r="107" spans="1:12" s="39" customFormat="1" ht="15">
      <c r="A107" s="72" t="s">
        <v>199</v>
      </c>
      <c r="B107" s="74"/>
      <c r="C107" s="74"/>
      <c r="D107" s="74"/>
      <c r="E107" s="74"/>
      <c r="F107" s="74"/>
      <c r="G107" s="74"/>
      <c r="H107" s="75"/>
      <c r="I107" s="79"/>
      <c r="J107" s="74"/>
      <c r="K107" s="42"/>
      <c r="L107" s="42"/>
    </row>
    <row r="108" spans="1:12" s="39" customFormat="1" ht="15">
      <c r="A108" s="658" t="s">
        <v>114</v>
      </c>
      <c r="B108" s="659"/>
      <c r="C108" s="503"/>
      <c r="D108" s="502" t="s">
        <v>115</v>
      </c>
      <c r="E108" s="503"/>
      <c r="F108" s="502" t="s">
        <v>130</v>
      </c>
      <c r="G108" s="503"/>
      <c r="H108" s="85" t="s">
        <v>29</v>
      </c>
      <c r="I108" s="80"/>
      <c r="J108" s="38"/>
      <c r="K108" s="44"/>
      <c r="L108" s="44"/>
    </row>
    <row r="109" spans="1:12" s="39" customFormat="1" ht="15.75">
      <c r="A109" s="496" t="s">
        <v>287</v>
      </c>
      <c r="B109" s="497"/>
      <c r="C109" s="498"/>
      <c r="D109" s="499">
        <v>3</v>
      </c>
      <c r="E109" s="504"/>
      <c r="F109" s="500">
        <v>800</v>
      </c>
      <c r="G109" s="504"/>
      <c r="H109" s="86">
        <f>D109*F109</f>
        <v>2400</v>
      </c>
      <c r="I109" s="80"/>
      <c r="J109" s="38"/>
      <c r="K109" s="44"/>
      <c r="L109" s="44"/>
    </row>
    <row r="110" spans="1:12" s="39" customFormat="1" ht="15">
      <c r="A110" s="496" t="s">
        <v>288</v>
      </c>
      <c r="B110" s="497"/>
      <c r="C110" s="498"/>
      <c r="D110" s="499">
        <v>1</v>
      </c>
      <c r="E110" s="498"/>
      <c r="F110" s="500">
        <v>1600</v>
      </c>
      <c r="G110" s="501"/>
      <c r="H110" s="86">
        <f t="shared" ref="H110" si="6">D110*F110</f>
        <v>1600</v>
      </c>
      <c r="I110" s="80"/>
      <c r="J110" s="38"/>
      <c r="K110" s="44"/>
      <c r="L110" s="44"/>
    </row>
    <row r="111" spans="1:12" s="39" customFormat="1" ht="16.5" thickBot="1">
      <c r="A111" s="649" t="s">
        <v>198</v>
      </c>
      <c r="B111" s="650"/>
      <c r="C111" s="650"/>
      <c r="D111" s="650"/>
      <c r="E111" s="650"/>
      <c r="F111" s="650"/>
      <c r="G111" s="651"/>
      <c r="H111" s="87">
        <f>SUM(H109:H110)</f>
        <v>4000</v>
      </c>
      <c r="I111" s="652">
        <f>H111</f>
        <v>4000</v>
      </c>
      <c r="J111" s="653"/>
      <c r="K111" s="77">
        <f>I111</f>
        <v>4000</v>
      </c>
      <c r="L111" s="77">
        <f>I111</f>
        <v>4000</v>
      </c>
    </row>
    <row r="112" spans="1:12" s="39" customFormat="1" ht="15">
      <c r="A112" s="72" t="s">
        <v>200</v>
      </c>
      <c r="B112" s="74"/>
      <c r="C112" s="74"/>
      <c r="D112" s="74"/>
      <c r="E112" s="74"/>
      <c r="F112" s="74"/>
      <c r="G112" s="74"/>
      <c r="H112" s="75"/>
      <c r="I112" s="79"/>
      <c r="J112" s="74"/>
      <c r="K112" s="42"/>
      <c r="L112" s="42"/>
    </row>
    <row r="113" spans="1:13" s="39" customFormat="1" ht="15">
      <c r="A113" s="658" t="s">
        <v>114</v>
      </c>
      <c r="B113" s="659"/>
      <c r="C113" s="503"/>
      <c r="D113" s="502" t="s">
        <v>115</v>
      </c>
      <c r="E113" s="503"/>
      <c r="F113" s="502" t="s">
        <v>130</v>
      </c>
      <c r="G113" s="503"/>
      <c r="H113" s="85" t="s">
        <v>29</v>
      </c>
      <c r="I113" s="80"/>
      <c r="J113" s="38"/>
      <c r="K113" s="44"/>
      <c r="L113" s="44"/>
    </row>
    <row r="114" spans="1:13" s="39" customFormat="1" ht="15">
      <c r="A114" s="496" t="s">
        <v>295</v>
      </c>
      <c r="B114" s="497"/>
      <c r="C114" s="498"/>
      <c r="D114" s="499">
        <v>5</v>
      </c>
      <c r="E114" s="498"/>
      <c r="F114" s="500">
        <v>250</v>
      </c>
      <c r="G114" s="501"/>
      <c r="H114" s="86">
        <f>D114*F114</f>
        <v>1250</v>
      </c>
      <c r="I114" s="80"/>
      <c r="J114" s="38"/>
      <c r="K114" s="44"/>
      <c r="L114" s="44"/>
    </row>
    <row r="115" spans="1:13" s="39" customFormat="1" ht="15">
      <c r="A115" s="496" t="s">
        <v>296</v>
      </c>
      <c r="B115" s="497"/>
      <c r="C115" s="498"/>
      <c r="D115" s="499">
        <v>1</v>
      </c>
      <c r="E115" s="498"/>
      <c r="F115" s="500">
        <v>3000</v>
      </c>
      <c r="G115" s="501"/>
      <c r="H115" s="86">
        <f t="shared" ref="H115" si="7">D115*F115</f>
        <v>3000</v>
      </c>
      <c r="I115" s="80"/>
      <c r="J115" s="38"/>
      <c r="K115" s="44"/>
      <c r="L115" s="44"/>
    </row>
    <row r="116" spans="1:13" s="39" customFormat="1" ht="15">
      <c r="A116" s="496" t="s">
        <v>297</v>
      </c>
      <c r="B116" s="497"/>
      <c r="C116" s="498"/>
      <c r="D116" s="499">
        <v>10</v>
      </c>
      <c r="E116" s="498"/>
      <c r="F116" s="500">
        <v>100</v>
      </c>
      <c r="G116" s="501"/>
      <c r="H116" s="86">
        <f>D116*F116</f>
        <v>1000</v>
      </c>
      <c r="I116" s="80"/>
      <c r="J116" s="38"/>
      <c r="K116" s="44"/>
      <c r="L116" s="44"/>
    </row>
    <row r="117" spans="1:13" s="39" customFormat="1" ht="15">
      <c r="A117" s="496" t="s">
        <v>298</v>
      </c>
      <c r="B117" s="497"/>
      <c r="C117" s="498"/>
      <c r="D117" s="499">
        <v>10</v>
      </c>
      <c r="E117" s="498"/>
      <c r="F117" s="500">
        <v>33.799999999999997</v>
      </c>
      <c r="G117" s="501"/>
      <c r="H117" s="86">
        <f t="shared" ref="H117" si="8">D117*F117</f>
        <v>338</v>
      </c>
      <c r="I117" s="80"/>
      <c r="J117" s="38"/>
      <c r="K117" s="44"/>
      <c r="L117" s="44"/>
    </row>
    <row r="118" spans="1:13" s="39" customFormat="1" ht="16.5" thickBot="1">
      <c r="A118" s="649" t="s">
        <v>131</v>
      </c>
      <c r="B118" s="650"/>
      <c r="C118" s="650"/>
      <c r="D118" s="650"/>
      <c r="E118" s="650"/>
      <c r="F118" s="650"/>
      <c r="G118" s="651"/>
      <c r="H118" s="87">
        <f>SUM(H114:H117)</f>
        <v>5588</v>
      </c>
      <c r="I118" s="652">
        <f>H118</f>
        <v>5588</v>
      </c>
      <c r="J118" s="653"/>
      <c r="K118" s="77">
        <f>I118</f>
        <v>5588</v>
      </c>
      <c r="L118" s="77">
        <f>I118</f>
        <v>5588</v>
      </c>
    </row>
    <row r="119" spans="1:13" s="39" customFormat="1" ht="15">
      <c r="A119" s="45"/>
      <c r="B119" s="46"/>
      <c r="C119" s="46"/>
      <c r="D119" s="47"/>
      <c r="E119" s="47"/>
      <c r="I119" s="654"/>
      <c r="J119" s="655"/>
      <c r="K119" s="44"/>
      <c r="L119" s="44"/>
    </row>
    <row r="120" spans="1:13" s="39" customFormat="1" ht="15.75">
      <c r="A120" s="628" t="s">
        <v>181</v>
      </c>
      <c r="B120" s="629"/>
      <c r="C120" s="629"/>
      <c r="D120" s="629"/>
      <c r="E120" s="629"/>
      <c r="F120" s="629"/>
      <c r="G120" s="629"/>
      <c r="H120" s="630"/>
      <c r="I120" s="647">
        <f>I118+I106+I111</f>
        <v>9685</v>
      </c>
      <c r="J120" s="648"/>
      <c r="K120" s="66">
        <f>I120</f>
        <v>9685</v>
      </c>
      <c r="L120" s="66">
        <f>I120</f>
        <v>9685</v>
      </c>
      <c r="M120" s="48">
        <f>H95-I120</f>
        <v>0</v>
      </c>
    </row>
    <row r="121" spans="1:13" s="39" customFormat="1" ht="15">
      <c r="K121" s="38"/>
    </row>
    <row r="122" spans="1:13" s="39" customFormat="1" ht="15">
      <c r="A122" s="39" t="s">
        <v>263</v>
      </c>
      <c r="K122" s="38"/>
    </row>
    <row r="123" spans="1:13" s="39" customFormat="1" ht="15">
      <c r="K123" s="38"/>
    </row>
    <row r="124" spans="1:13" s="39" customFormat="1" ht="15">
      <c r="K124" s="38"/>
      <c r="M124" s="343">
        <f>'Лист 1 '!H60</f>
        <v>22085</v>
      </c>
    </row>
    <row r="125" spans="1:13" s="39" customFormat="1" ht="15">
      <c r="A125" s="39" t="s">
        <v>182</v>
      </c>
      <c r="K125" s="38"/>
      <c r="M125" s="48">
        <f>H28+H95</f>
        <v>22085</v>
      </c>
    </row>
    <row r="126" spans="1:13" s="39" customFormat="1" ht="15">
      <c r="K126" s="38"/>
      <c r="M126" s="48">
        <f>I70+I120</f>
        <v>22085</v>
      </c>
    </row>
    <row r="127" spans="1:13" s="39" customFormat="1" ht="15">
      <c r="K127" s="38"/>
    </row>
    <row r="128" spans="1:13" s="39" customFormat="1" ht="15">
      <c r="K128" s="38"/>
    </row>
    <row r="129" spans="11:11" s="39" customFormat="1" ht="15">
      <c r="K129" s="38"/>
    </row>
    <row r="130" spans="11:11" s="39" customFormat="1" ht="15">
      <c r="K130" s="38"/>
    </row>
    <row r="131" spans="11:11" s="39" customFormat="1" ht="15">
      <c r="K131" s="38"/>
    </row>
    <row r="132" spans="11:11" s="39" customFormat="1" ht="15">
      <c r="K132" s="38"/>
    </row>
    <row r="133" spans="11:11" s="39" customFormat="1" ht="15">
      <c r="K133" s="38"/>
    </row>
    <row r="134" spans="11:11" s="39" customFormat="1" ht="15">
      <c r="K134" s="38"/>
    </row>
    <row r="135" spans="11:11" s="39" customFormat="1" ht="15">
      <c r="K135" s="38"/>
    </row>
    <row r="136" spans="11:11" s="39" customFormat="1" ht="15">
      <c r="K136" s="38"/>
    </row>
    <row r="137" spans="11:11" s="39" customFormat="1" ht="15">
      <c r="K137" s="38"/>
    </row>
    <row r="138" spans="11:11" s="39" customFormat="1" ht="15">
      <c r="K138" s="38"/>
    </row>
    <row r="139" spans="11:11" s="39" customFormat="1" ht="15">
      <c r="K139" s="38"/>
    </row>
    <row r="140" spans="11:11" s="39" customFormat="1" ht="15">
      <c r="K140" s="38"/>
    </row>
    <row r="141" spans="11:11" s="39" customFormat="1" ht="15">
      <c r="K141" s="38"/>
    </row>
    <row r="142" spans="11:11" s="39" customFormat="1" ht="15">
      <c r="K142" s="38"/>
    </row>
    <row r="143" spans="11:11" s="39" customFormat="1" ht="15">
      <c r="K143" s="38"/>
    </row>
    <row r="144" spans="11:11" s="39" customFormat="1" ht="15">
      <c r="K144" s="38"/>
    </row>
    <row r="145" spans="11:11" s="39" customFormat="1" ht="15">
      <c r="K145" s="38"/>
    </row>
    <row r="146" spans="11:11" s="39" customFormat="1" ht="15">
      <c r="K146" s="38"/>
    </row>
    <row r="147" spans="11:11" s="39" customFormat="1" ht="15">
      <c r="K147" s="38"/>
    </row>
    <row r="148" spans="11:11" s="39" customFormat="1" ht="15">
      <c r="K148" s="38"/>
    </row>
    <row r="149" spans="11:11" s="39" customFormat="1" ht="15">
      <c r="K149" s="38"/>
    </row>
    <row r="150" spans="11:11" s="39" customFormat="1" ht="15">
      <c r="K150" s="38"/>
    </row>
    <row r="151" spans="11:11" s="39" customFormat="1" ht="15">
      <c r="K151" s="38"/>
    </row>
    <row r="152" spans="11:11" s="39" customFormat="1" ht="15">
      <c r="K152" s="38"/>
    </row>
    <row r="153" spans="11:11" s="39" customFormat="1" ht="15">
      <c r="K153" s="38"/>
    </row>
    <row r="154" spans="11:11" s="39" customFormat="1" ht="15">
      <c r="K154" s="38"/>
    </row>
    <row r="155" spans="11:11" s="39" customFormat="1" ht="15">
      <c r="K155" s="38"/>
    </row>
    <row r="156" spans="11:11" s="39" customFormat="1" ht="15">
      <c r="K156" s="38"/>
    </row>
    <row r="157" spans="11:11" s="39" customFormat="1" ht="15">
      <c r="K157" s="38"/>
    </row>
    <row r="158" spans="11:11" s="39" customFormat="1" ht="15">
      <c r="K158" s="38"/>
    </row>
    <row r="159" spans="11:11" s="39" customFormat="1" ht="15">
      <c r="K159" s="38"/>
    </row>
    <row r="160" spans="11:11" s="39" customFormat="1" ht="15">
      <c r="K160" s="38"/>
    </row>
    <row r="161" spans="11:11" s="39" customFormat="1" ht="15">
      <c r="K161" s="38"/>
    </row>
    <row r="162" spans="11:11" s="39" customFormat="1" ht="15">
      <c r="K162" s="38"/>
    </row>
    <row r="163" spans="11:11" s="39" customFormat="1" ht="15">
      <c r="K163" s="38"/>
    </row>
    <row r="164" spans="11:11" s="39" customFormat="1" ht="15">
      <c r="K164" s="38"/>
    </row>
    <row r="165" spans="11:11" s="39" customFormat="1" ht="15">
      <c r="K165" s="38"/>
    </row>
    <row r="166" spans="11:11" s="39" customFormat="1" ht="15">
      <c r="K166" s="38"/>
    </row>
    <row r="167" spans="11:11" s="39" customFormat="1" ht="15">
      <c r="K167" s="38"/>
    </row>
    <row r="168" spans="11:11" s="39" customFormat="1" ht="15">
      <c r="K168" s="38"/>
    </row>
    <row r="169" spans="11:11" s="39" customFormat="1" ht="15">
      <c r="K169" s="38"/>
    </row>
    <row r="170" spans="11:11" s="39" customFormat="1" ht="15">
      <c r="K170" s="38"/>
    </row>
    <row r="171" spans="11:11" s="39" customFormat="1" ht="15">
      <c r="K171" s="38"/>
    </row>
    <row r="172" spans="11:11" s="39" customFormat="1" ht="15">
      <c r="K172" s="38"/>
    </row>
    <row r="173" spans="11:11" s="39" customFormat="1" ht="15">
      <c r="K173" s="38"/>
    </row>
    <row r="174" spans="11:11" s="39" customFormat="1" ht="15">
      <c r="K174" s="38"/>
    </row>
    <row r="175" spans="11:11" s="39" customFormat="1" ht="15">
      <c r="K175" s="38"/>
    </row>
    <row r="176" spans="11:11" s="39" customFormat="1" ht="15">
      <c r="K176" s="38"/>
    </row>
    <row r="177" spans="11:11" s="39" customFormat="1" ht="15">
      <c r="K177" s="38"/>
    </row>
    <row r="178" spans="11:11" s="39" customFormat="1" ht="15">
      <c r="K178" s="38"/>
    </row>
    <row r="179" spans="11:11" s="39" customFormat="1" ht="15">
      <c r="K179" s="38"/>
    </row>
    <row r="180" spans="11:11" s="39" customFormat="1" ht="15">
      <c r="K180" s="38"/>
    </row>
    <row r="181" spans="11:11" s="39" customFormat="1" ht="15">
      <c r="K181" s="38"/>
    </row>
    <row r="182" spans="11:11" s="39" customFormat="1" ht="15">
      <c r="K182" s="38"/>
    </row>
    <row r="183" spans="11:11" s="39" customFormat="1" ht="15">
      <c r="K183" s="38"/>
    </row>
    <row r="184" spans="11:11" s="39" customFormat="1" ht="15">
      <c r="K184" s="38"/>
    </row>
    <row r="185" spans="11:11" s="39" customFormat="1" ht="15">
      <c r="K185" s="38"/>
    </row>
    <row r="186" spans="11:11" s="39" customFormat="1" ht="15">
      <c r="K186" s="38"/>
    </row>
    <row r="187" spans="11:11" s="39" customFormat="1" ht="15">
      <c r="K187" s="38"/>
    </row>
    <row r="188" spans="11:11" s="39" customFormat="1" ht="15">
      <c r="K188" s="38"/>
    </row>
    <row r="189" spans="11:11" s="39" customFormat="1" ht="15">
      <c r="K189" s="38"/>
    </row>
    <row r="190" spans="11:11" s="39" customFormat="1" ht="15">
      <c r="K190" s="38"/>
    </row>
    <row r="191" spans="11:11" s="39" customFormat="1" ht="15">
      <c r="K191" s="38"/>
    </row>
    <row r="192" spans="11:11" s="39" customFormat="1" ht="15">
      <c r="K192" s="38"/>
    </row>
    <row r="193" spans="11:11" s="39" customFormat="1" ht="15">
      <c r="K193" s="38"/>
    </row>
    <row r="194" spans="11:11" s="39" customFormat="1" ht="15">
      <c r="K194" s="38"/>
    </row>
    <row r="195" spans="11:11" s="39" customFormat="1" ht="15">
      <c r="K195" s="38"/>
    </row>
    <row r="196" spans="11:11" s="39" customFormat="1" ht="15">
      <c r="K196" s="38"/>
    </row>
    <row r="197" spans="11:11" s="39" customFormat="1" ht="15">
      <c r="K197" s="38"/>
    </row>
    <row r="198" spans="11:11" s="39" customFormat="1" ht="15">
      <c r="K198" s="38"/>
    </row>
    <row r="199" spans="11:11" s="39" customFormat="1" ht="15">
      <c r="K199" s="38"/>
    </row>
    <row r="200" spans="11:11" s="39" customFormat="1" ht="15">
      <c r="K200" s="38"/>
    </row>
    <row r="201" spans="11:11" s="39" customFormat="1" ht="15">
      <c r="K201" s="38"/>
    </row>
    <row r="202" spans="11:11" s="39" customFormat="1" ht="15">
      <c r="K202" s="38"/>
    </row>
    <row r="203" spans="11:11" s="39" customFormat="1" ht="15">
      <c r="K203" s="38"/>
    </row>
    <row r="204" spans="11:11" s="39" customFormat="1" ht="15">
      <c r="K204" s="38"/>
    </row>
    <row r="205" spans="11:11" s="39" customFormat="1" ht="15">
      <c r="K205" s="38"/>
    </row>
    <row r="206" spans="11:11" s="39" customFormat="1" ht="15">
      <c r="K206" s="38"/>
    </row>
    <row r="207" spans="11:11" s="39" customFormat="1" ht="15">
      <c r="K207" s="38"/>
    </row>
    <row r="208" spans="11:11" s="39" customFormat="1" ht="15">
      <c r="K208" s="38"/>
    </row>
    <row r="209" spans="11:11" s="39" customFormat="1" ht="15">
      <c r="K209" s="38"/>
    </row>
    <row r="210" spans="11:11" s="39" customFormat="1" ht="15">
      <c r="K210" s="38"/>
    </row>
    <row r="211" spans="11:11" s="39" customFormat="1" ht="15">
      <c r="K211" s="38"/>
    </row>
    <row r="212" spans="11:11" s="39" customFormat="1" ht="15">
      <c r="K212" s="38"/>
    </row>
    <row r="213" spans="11:11" s="39" customFormat="1" ht="15">
      <c r="K213" s="38"/>
    </row>
    <row r="214" spans="11:11" s="39" customFormat="1" ht="15">
      <c r="K214" s="38"/>
    </row>
    <row r="215" spans="11:11" s="39" customFormat="1" ht="15">
      <c r="K215" s="38"/>
    </row>
    <row r="216" spans="11:11" s="39" customFormat="1" ht="15">
      <c r="K216" s="38"/>
    </row>
    <row r="217" spans="11:11" s="39" customFormat="1" ht="15">
      <c r="K217" s="38"/>
    </row>
    <row r="218" spans="11:11" s="39" customFormat="1" ht="15">
      <c r="K218" s="38"/>
    </row>
    <row r="219" spans="11:11" s="39" customFormat="1" ht="15">
      <c r="K219" s="38"/>
    </row>
    <row r="220" spans="11:11" s="39" customFormat="1" ht="15">
      <c r="K220" s="38"/>
    </row>
    <row r="221" spans="11:11" s="39" customFormat="1" ht="15">
      <c r="K221" s="38"/>
    </row>
    <row r="222" spans="11:11" s="39" customFormat="1" ht="15">
      <c r="K222" s="38"/>
    </row>
    <row r="223" spans="11:11" s="39" customFormat="1" ht="15">
      <c r="K223" s="38"/>
    </row>
    <row r="224" spans="11:11" s="39" customFormat="1" ht="15">
      <c r="K224" s="38"/>
    </row>
    <row r="225" spans="11:11" s="39" customFormat="1" ht="15">
      <c r="K225" s="38"/>
    </row>
    <row r="226" spans="11:11" s="39" customFormat="1" ht="15">
      <c r="K226" s="38"/>
    </row>
    <row r="227" spans="11:11" s="39" customFormat="1" ht="15">
      <c r="K227" s="38"/>
    </row>
    <row r="228" spans="11:11" s="39" customFormat="1" ht="15">
      <c r="K228" s="38"/>
    </row>
    <row r="229" spans="11:11" s="39" customFormat="1" ht="15">
      <c r="K229" s="38"/>
    </row>
    <row r="230" spans="11:11" s="39" customFormat="1" ht="15">
      <c r="K230" s="38"/>
    </row>
    <row r="231" spans="11:11" s="39" customFormat="1" ht="15">
      <c r="K231" s="38"/>
    </row>
    <row r="232" spans="11:11" s="39" customFormat="1" ht="15">
      <c r="K232" s="38"/>
    </row>
    <row r="233" spans="11:11" s="39" customFormat="1" ht="15">
      <c r="K233" s="38"/>
    </row>
    <row r="234" spans="11:11" s="39" customFormat="1" ht="15">
      <c r="K234" s="38"/>
    </row>
    <row r="235" spans="11:11" s="39" customFormat="1" ht="15">
      <c r="K235" s="38"/>
    </row>
    <row r="236" spans="11:11" s="39" customFormat="1" ht="15">
      <c r="K236" s="38"/>
    </row>
    <row r="237" spans="11:11" s="39" customFormat="1" ht="15">
      <c r="K237" s="38"/>
    </row>
    <row r="238" spans="11:11" s="39" customFormat="1" ht="15">
      <c r="K238" s="38"/>
    </row>
    <row r="239" spans="11:11" s="39" customFormat="1" ht="15">
      <c r="K239" s="38"/>
    </row>
    <row r="240" spans="11:11" s="39" customFormat="1" ht="15">
      <c r="K240" s="38"/>
    </row>
    <row r="241" spans="11:11" s="39" customFormat="1" ht="15">
      <c r="K241" s="38"/>
    </row>
    <row r="242" spans="11:11" s="39" customFormat="1" ht="15">
      <c r="K242" s="38"/>
    </row>
    <row r="243" spans="11:11" s="39" customFormat="1" ht="15">
      <c r="K243" s="38"/>
    </row>
    <row r="244" spans="11:11" s="39" customFormat="1" ht="15">
      <c r="K244" s="38"/>
    </row>
    <row r="245" spans="11:11" s="39" customFormat="1" ht="15">
      <c r="K245" s="38"/>
    </row>
    <row r="246" spans="11:11" s="39" customFormat="1" ht="15">
      <c r="K246" s="38"/>
    </row>
    <row r="247" spans="11:11" s="39" customFormat="1" ht="15">
      <c r="K247" s="38"/>
    </row>
    <row r="248" spans="11:11" s="39" customFormat="1" ht="15">
      <c r="K248" s="38"/>
    </row>
    <row r="249" spans="11:11" s="39" customFormat="1" ht="15">
      <c r="K249" s="38"/>
    </row>
    <row r="250" spans="11:11" s="39" customFormat="1" ht="15">
      <c r="K250" s="38"/>
    </row>
    <row r="251" spans="11:11" s="39" customFormat="1" ht="15">
      <c r="K251" s="38"/>
    </row>
    <row r="252" spans="11:11" s="39" customFormat="1" ht="15">
      <c r="K252" s="38"/>
    </row>
    <row r="253" spans="11:11" s="39" customFormat="1" ht="15">
      <c r="K253" s="38"/>
    </row>
    <row r="254" spans="11:11" s="39" customFormat="1" ht="15">
      <c r="K254" s="38"/>
    </row>
    <row r="255" spans="11:11" s="39" customFormat="1" ht="15">
      <c r="K255" s="38"/>
    </row>
    <row r="256" spans="11:11" s="39" customFormat="1" ht="15">
      <c r="K256" s="38"/>
    </row>
    <row r="257" spans="11:11" s="39" customFormat="1" ht="15">
      <c r="K257" s="38"/>
    </row>
    <row r="258" spans="11:11" s="39" customFormat="1" ht="15">
      <c r="K258" s="38"/>
    </row>
    <row r="259" spans="11:11" s="39" customFormat="1" ht="15">
      <c r="K259" s="38"/>
    </row>
    <row r="260" spans="11:11" s="39" customFormat="1" ht="15">
      <c r="K260" s="38"/>
    </row>
    <row r="261" spans="11:11" s="39" customFormat="1" ht="15">
      <c r="K261" s="38"/>
    </row>
    <row r="262" spans="11:11" s="39" customFormat="1" ht="15">
      <c r="K262" s="38"/>
    </row>
    <row r="263" spans="11:11" s="39" customFormat="1" ht="15">
      <c r="K263" s="38"/>
    </row>
    <row r="264" spans="11:11" s="39" customFormat="1" ht="15">
      <c r="K264" s="38"/>
    </row>
    <row r="265" spans="11:11" s="39" customFormat="1" ht="15">
      <c r="K265" s="38"/>
    </row>
    <row r="266" spans="11:11" s="39" customFormat="1" ht="15">
      <c r="K266" s="38"/>
    </row>
    <row r="267" spans="11:11" s="39" customFormat="1" ht="15">
      <c r="K267" s="38"/>
    </row>
    <row r="268" spans="11:11" s="39" customFormat="1" ht="15">
      <c r="K268" s="38"/>
    </row>
    <row r="269" spans="11:11" s="39" customFormat="1" ht="15">
      <c r="K269" s="38"/>
    </row>
    <row r="270" spans="11:11" s="39" customFormat="1" ht="15">
      <c r="K270" s="38"/>
    </row>
    <row r="271" spans="11:11" s="39" customFormat="1" ht="15">
      <c r="K271" s="38"/>
    </row>
    <row r="272" spans="11:11" s="39" customFormat="1" ht="15">
      <c r="K272" s="38"/>
    </row>
    <row r="273" spans="11:11" s="39" customFormat="1" ht="15">
      <c r="K273" s="38"/>
    </row>
    <row r="274" spans="11:11" s="39" customFormat="1" ht="15">
      <c r="K274" s="38"/>
    </row>
    <row r="275" spans="11:11" s="39" customFormat="1" ht="15">
      <c r="K275" s="38"/>
    </row>
    <row r="276" spans="11:11" s="39" customFormat="1" ht="15">
      <c r="K276" s="38"/>
    </row>
    <row r="277" spans="11:11" s="39" customFormat="1" ht="15">
      <c r="K277" s="38"/>
    </row>
    <row r="278" spans="11:11" s="39" customFormat="1" ht="15">
      <c r="K278" s="38"/>
    </row>
    <row r="279" spans="11:11" s="39" customFormat="1" ht="15">
      <c r="K279" s="38"/>
    </row>
    <row r="280" spans="11:11" s="39" customFormat="1" ht="15">
      <c r="K280" s="38"/>
    </row>
    <row r="281" spans="11:11" s="39" customFormat="1" ht="15">
      <c r="K281" s="38"/>
    </row>
    <row r="282" spans="11:11" s="39" customFormat="1" ht="15">
      <c r="K282" s="38"/>
    </row>
    <row r="283" spans="11:11" s="39" customFormat="1" ht="15">
      <c r="K283" s="38"/>
    </row>
    <row r="284" spans="11:11" s="39" customFormat="1" ht="15">
      <c r="K284" s="38"/>
    </row>
    <row r="285" spans="11:11" s="39" customFormat="1" ht="15">
      <c r="K285" s="38"/>
    </row>
    <row r="286" spans="11:11" s="39" customFormat="1" ht="15">
      <c r="K286" s="38"/>
    </row>
    <row r="287" spans="11:11" s="39" customFormat="1" ht="15">
      <c r="K287" s="38"/>
    </row>
    <row r="288" spans="11:11" s="39" customFormat="1" ht="15">
      <c r="K288" s="38"/>
    </row>
    <row r="289" spans="11:11" s="39" customFormat="1" ht="15">
      <c r="K289" s="38"/>
    </row>
    <row r="290" spans="11:11" s="39" customFormat="1" ht="15">
      <c r="K290" s="38"/>
    </row>
    <row r="291" spans="11:11" s="39" customFormat="1" ht="15">
      <c r="K291" s="38"/>
    </row>
    <row r="292" spans="11:11" s="39" customFormat="1" ht="15">
      <c r="K292" s="38"/>
    </row>
    <row r="293" spans="11:11" s="39" customFormat="1" ht="15">
      <c r="K293" s="38"/>
    </row>
    <row r="294" spans="11:11" s="39" customFormat="1" ht="15">
      <c r="K294" s="38"/>
    </row>
    <row r="295" spans="11:11" s="39" customFormat="1" ht="15">
      <c r="K295" s="38"/>
    </row>
    <row r="296" spans="11:11" s="39" customFormat="1" ht="15">
      <c r="K296" s="38"/>
    </row>
    <row r="297" spans="11:11" s="39" customFormat="1" ht="15">
      <c r="K297" s="38"/>
    </row>
    <row r="298" spans="11:11" s="39" customFormat="1" ht="15">
      <c r="K298" s="38"/>
    </row>
    <row r="299" spans="11:11" s="39" customFormat="1" ht="15">
      <c r="K299" s="38"/>
    </row>
    <row r="300" spans="11:11" s="39" customFormat="1" ht="15">
      <c r="K300" s="38"/>
    </row>
    <row r="301" spans="11:11" s="39" customFormat="1" ht="15">
      <c r="K301" s="38"/>
    </row>
    <row r="302" spans="11:11" s="39" customFormat="1" ht="15">
      <c r="K302" s="38"/>
    </row>
    <row r="303" spans="11:11" s="39" customFormat="1" ht="15">
      <c r="K303" s="38"/>
    </row>
    <row r="304" spans="11:11" s="39" customFormat="1" ht="15">
      <c r="K304" s="38"/>
    </row>
    <row r="305" spans="11:11" s="39" customFormat="1" ht="15">
      <c r="K305" s="38"/>
    </row>
    <row r="306" spans="11:11" s="39" customFormat="1" ht="15">
      <c r="K306" s="38"/>
    </row>
    <row r="307" spans="11:11" s="39" customFormat="1" ht="15">
      <c r="K307" s="38"/>
    </row>
    <row r="308" spans="11:11" s="39" customFormat="1" ht="15">
      <c r="K308" s="38"/>
    </row>
    <row r="309" spans="11:11" s="39" customFormat="1" ht="15">
      <c r="K309" s="38"/>
    </row>
    <row r="310" spans="11:11" s="39" customFormat="1" ht="15">
      <c r="K310" s="38"/>
    </row>
    <row r="311" spans="11:11" s="39" customFormat="1" ht="15">
      <c r="K311" s="38"/>
    </row>
    <row r="312" spans="11:11" s="39" customFormat="1" ht="15">
      <c r="K312" s="38"/>
    </row>
    <row r="313" spans="11:11" s="39" customFormat="1" ht="15">
      <c r="K313" s="38"/>
    </row>
    <row r="314" spans="11:11" s="39" customFormat="1" ht="15">
      <c r="K314" s="38"/>
    </row>
    <row r="315" spans="11:11" s="39" customFormat="1" ht="15">
      <c r="K315" s="38"/>
    </row>
    <row r="316" spans="11:11" s="39" customFormat="1" ht="15">
      <c r="K316" s="38"/>
    </row>
    <row r="317" spans="11:11" s="39" customFormat="1" ht="15">
      <c r="K317" s="38"/>
    </row>
    <row r="318" spans="11:11" s="39" customFormat="1" ht="15">
      <c r="K318" s="38"/>
    </row>
    <row r="319" spans="11:11" s="39" customFormat="1" ht="15">
      <c r="K319" s="38"/>
    </row>
    <row r="320" spans="11:11" s="39" customFormat="1" ht="15">
      <c r="K320" s="38"/>
    </row>
    <row r="321" spans="11:11" s="39" customFormat="1" ht="15">
      <c r="K321" s="38"/>
    </row>
    <row r="322" spans="11:11" s="39" customFormat="1" ht="15">
      <c r="K322" s="38"/>
    </row>
    <row r="323" spans="11:11" s="39" customFormat="1" ht="15">
      <c r="K323" s="38"/>
    </row>
    <row r="324" spans="11:11" s="39" customFormat="1" ht="15">
      <c r="K324" s="38"/>
    </row>
    <row r="325" spans="11:11" s="39" customFormat="1" ht="15">
      <c r="K325" s="38"/>
    </row>
    <row r="326" spans="11:11" s="39" customFormat="1" ht="15">
      <c r="K326" s="38"/>
    </row>
    <row r="327" spans="11:11" s="39" customFormat="1" ht="15">
      <c r="K327" s="38"/>
    </row>
    <row r="328" spans="11:11" s="39" customFormat="1" ht="15">
      <c r="K328" s="38"/>
    </row>
    <row r="329" spans="11:11" s="39" customFormat="1" ht="15">
      <c r="K329" s="38"/>
    </row>
    <row r="330" spans="11:11" s="39" customFormat="1" ht="15">
      <c r="K330" s="38"/>
    </row>
    <row r="331" spans="11:11" s="39" customFormat="1" ht="15">
      <c r="K331" s="38"/>
    </row>
    <row r="332" spans="11:11" s="39" customFormat="1" ht="15">
      <c r="K332" s="38"/>
    </row>
    <row r="333" spans="11:11" s="39" customFormat="1" ht="15">
      <c r="K333" s="38"/>
    </row>
    <row r="334" spans="11:11" s="39" customFormat="1" ht="15">
      <c r="K334" s="38"/>
    </row>
    <row r="335" spans="11:11" s="39" customFormat="1" ht="15">
      <c r="K335" s="38"/>
    </row>
    <row r="336" spans="11:11" s="39" customFormat="1" ht="15">
      <c r="K336" s="38"/>
    </row>
    <row r="337" spans="11:11" s="39" customFormat="1" ht="15">
      <c r="K337" s="38"/>
    </row>
    <row r="338" spans="11:11" s="39" customFormat="1" ht="15">
      <c r="K338" s="38"/>
    </row>
    <row r="339" spans="11:11" s="39" customFormat="1" ht="15">
      <c r="K339" s="38"/>
    </row>
    <row r="340" spans="11:11" s="39" customFormat="1" ht="15">
      <c r="K340" s="38"/>
    </row>
    <row r="341" spans="11:11" s="39" customFormat="1" ht="15">
      <c r="K341" s="38"/>
    </row>
    <row r="342" spans="11:11" s="39" customFormat="1" ht="15">
      <c r="K342" s="38"/>
    </row>
    <row r="343" spans="11:11" s="39" customFormat="1" ht="15">
      <c r="K343" s="38"/>
    </row>
    <row r="344" spans="11:11" s="39" customFormat="1" ht="15">
      <c r="K344" s="38"/>
    </row>
    <row r="345" spans="11:11" s="39" customFormat="1" ht="15">
      <c r="K345" s="38"/>
    </row>
    <row r="346" spans="11:11" s="39" customFormat="1" ht="15">
      <c r="K346" s="38"/>
    </row>
    <row r="347" spans="11:11" s="39" customFormat="1" ht="15">
      <c r="K347" s="38"/>
    </row>
    <row r="348" spans="11:11" s="39" customFormat="1" ht="15">
      <c r="K348" s="38"/>
    </row>
    <row r="349" spans="11:11" s="39" customFormat="1" ht="15">
      <c r="K349" s="38"/>
    </row>
    <row r="350" spans="11:11" s="39" customFormat="1" ht="15">
      <c r="K350" s="38"/>
    </row>
    <row r="351" spans="11:11" s="39" customFormat="1" ht="15">
      <c r="K351" s="38"/>
    </row>
    <row r="352" spans="11:11" s="39" customFormat="1" ht="15">
      <c r="K352" s="38"/>
    </row>
    <row r="353" spans="11:11" s="39" customFormat="1" ht="15">
      <c r="K353" s="38"/>
    </row>
    <row r="354" spans="11:11" s="39" customFormat="1" ht="15">
      <c r="K354" s="38"/>
    </row>
    <row r="355" spans="11:11" s="39" customFormat="1" ht="15">
      <c r="K355" s="38"/>
    </row>
    <row r="356" spans="11:11" s="39" customFormat="1" ht="15">
      <c r="K356" s="38"/>
    </row>
    <row r="357" spans="11:11" s="39" customFormat="1" ht="15">
      <c r="K357" s="38"/>
    </row>
    <row r="358" spans="11:11" s="39" customFormat="1" ht="15">
      <c r="K358" s="38"/>
    </row>
    <row r="359" spans="11:11" s="39" customFormat="1" ht="15">
      <c r="K359" s="38"/>
    </row>
    <row r="360" spans="11:11" s="39" customFormat="1" ht="15">
      <c r="K360" s="38"/>
    </row>
    <row r="361" spans="11:11" s="39" customFormat="1" ht="15">
      <c r="K361" s="38"/>
    </row>
    <row r="362" spans="11:11" s="39" customFormat="1" ht="15">
      <c r="K362" s="38"/>
    </row>
    <row r="363" spans="11:11" s="39" customFormat="1" ht="15">
      <c r="K363" s="38"/>
    </row>
    <row r="364" spans="11:11" s="39" customFormat="1" ht="15">
      <c r="K364" s="38"/>
    </row>
    <row r="365" spans="11:11" s="39" customFormat="1" ht="15">
      <c r="K365" s="38"/>
    </row>
    <row r="366" spans="11:11" s="39" customFormat="1" ht="15">
      <c r="K366" s="38"/>
    </row>
    <row r="367" spans="11:11" s="39" customFormat="1" ht="15">
      <c r="K367" s="38"/>
    </row>
    <row r="368" spans="11:11" s="39" customFormat="1" ht="15">
      <c r="K368" s="38"/>
    </row>
    <row r="369" spans="11:11" s="39" customFormat="1" ht="15">
      <c r="K369" s="38"/>
    </row>
    <row r="370" spans="11:11" s="39" customFormat="1" ht="15">
      <c r="K370" s="38"/>
    </row>
    <row r="371" spans="11:11" s="39" customFormat="1" ht="15">
      <c r="K371" s="38"/>
    </row>
    <row r="372" spans="11:11" s="39" customFormat="1" ht="15">
      <c r="K372" s="38"/>
    </row>
    <row r="373" spans="11:11" s="39" customFormat="1" ht="15">
      <c r="K373" s="38"/>
    </row>
    <row r="374" spans="11:11" s="39" customFormat="1" ht="15">
      <c r="K374" s="38"/>
    </row>
    <row r="375" spans="11:11" s="39" customFormat="1" ht="15">
      <c r="K375" s="38"/>
    </row>
    <row r="376" spans="11:11" s="39" customFormat="1" ht="15">
      <c r="K376" s="38"/>
    </row>
    <row r="377" spans="11:11" s="39" customFormat="1" ht="15">
      <c r="K377" s="38"/>
    </row>
    <row r="378" spans="11:11" s="39" customFormat="1" ht="15">
      <c r="K378" s="38"/>
    </row>
    <row r="379" spans="11:11" s="39" customFormat="1" ht="15">
      <c r="K379" s="38"/>
    </row>
    <row r="380" spans="11:11" s="39" customFormat="1" ht="15">
      <c r="K380" s="38"/>
    </row>
    <row r="381" spans="11:11" s="39" customFormat="1" ht="15">
      <c r="K381" s="38"/>
    </row>
    <row r="382" spans="11:11" s="39" customFormat="1" ht="15">
      <c r="K382" s="38"/>
    </row>
    <row r="383" spans="11:11" s="39" customFormat="1" ht="15">
      <c r="K383" s="38"/>
    </row>
    <row r="384" spans="11:11" s="39" customFormat="1" ht="15">
      <c r="K384" s="38"/>
    </row>
    <row r="385" spans="11:11" s="39" customFormat="1" ht="15">
      <c r="K385" s="38"/>
    </row>
    <row r="386" spans="11:11" s="39" customFormat="1" ht="15">
      <c r="K386" s="38"/>
    </row>
    <row r="387" spans="11:11" s="39" customFormat="1" ht="15">
      <c r="K387" s="38"/>
    </row>
    <row r="388" spans="11:11" s="39" customFormat="1" ht="15">
      <c r="K388" s="38"/>
    </row>
    <row r="389" spans="11:11" s="39" customFormat="1" ht="15">
      <c r="K389" s="38"/>
    </row>
    <row r="390" spans="11:11" s="39" customFormat="1" ht="15">
      <c r="K390" s="38"/>
    </row>
    <row r="391" spans="11:11" s="39" customFormat="1" ht="15">
      <c r="K391" s="38"/>
    </row>
    <row r="392" spans="11:11" s="39" customFormat="1" ht="15">
      <c r="K392" s="38"/>
    </row>
    <row r="393" spans="11:11" s="39" customFormat="1" ht="15">
      <c r="K393" s="38"/>
    </row>
    <row r="394" spans="11:11" s="39" customFormat="1" ht="15">
      <c r="K394" s="38"/>
    </row>
    <row r="395" spans="11:11" s="39" customFormat="1" ht="15">
      <c r="K395" s="38"/>
    </row>
    <row r="396" spans="11:11" s="39" customFormat="1" ht="15">
      <c r="K396" s="38"/>
    </row>
    <row r="397" spans="11:11" s="39" customFormat="1" ht="15">
      <c r="K397" s="38"/>
    </row>
    <row r="398" spans="11:11" s="39" customFormat="1" ht="15">
      <c r="K398" s="38"/>
    </row>
    <row r="399" spans="11:11" s="39" customFormat="1" ht="15">
      <c r="K399" s="38"/>
    </row>
    <row r="400" spans="11:11" s="39" customFormat="1" ht="15">
      <c r="K400" s="38"/>
    </row>
    <row r="401" spans="11:11" s="39" customFormat="1" ht="15">
      <c r="K401" s="38"/>
    </row>
    <row r="402" spans="11:11" s="39" customFormat="1" ht="15">
      <c r="K402" s="38"/>
    </row>
    <row r="403" spans="11:11" s="39" customFormat="1" ht="15">
      <c r="K403" s="38"/>
    </row>
    <row r="404" spans="11:11" s="39" customFormat="1" ht="15">
      <c r="K404" s="38"/>
    </row>
    <row r="405" spans="11:11" s="39" customFormat="1" ht="15">
      <c r="K405" s="38"/>
    </row>
    <row r="406" spans="11:11" s="39" customFormat="1" ht="15">
      <c r="K406" s="38"/>
    </row>
    <row r="407" spans="11:11" s="39" customFormat="1" ht="15">
      <c r="K407" s="38"/>
    </row>
    <row r="408" spans="11:11" s="39" customFormat="1" ht="15">
      <c r="K408" s="38"/>
    </row>
    <row r="409" spans="11:11" s="39" customFormat="1" ht="15">
      <c r="K409" s="38"/>
    </row>
    <row r="410" spans="11:11" s="39" customFormat="1" ht="15">
      <c r="K410" s="38"/>
    </row>
    <row r="411" spans="11:11" s="39" customFormat="1" ht="15">
      <c r="K411" s="38"/>
    </row>
    <row r="412" spans="11:11" s="39" customFormat="1" ht="15">
      <c r="K412" s="38"/>
    </row>
    <row r="413" spans="11:11" s="39" customFormat="1" ht="15">
      <c r="K413" s="38"/>
    </row>
    <row r="414" spans="11:11" s="39" customFormat="1" ht="15">
      <c r="K414" s="38"/>
    </row>
    <row r="415" spans="11:11" s="39" customFormat="1" ht="15">
      <c r="K415" s="38"/>
    </row>
    <row r="416" spans="11:11" s="39" customFormat="1" ht="15">
      <c r="K416" s="38"/>
    </row>
    <row r="417" spans="11:11" s="39" customFormat="1" ht="15">
      <c r="K417" s="38"/>
    </row>
    <row r="418" spans="11:11" s="39" customFormat="1" ht="15">
      <c r="K418" s="38"/>
    </row>
    <row r="419" spans="11:11" s="39" customFormat="1" ht="15">
      <c r="K419" s="38"/>
    </row>
    <row r="420" spans="11:11" s="39" customFormat="1" ht="15">
      <c r="K420" s="38"/>
    </row>
    <row r="421" spans="11:11" s="39" customFormat="1" ht="15">
      <c r="K421" s="38"/>
    </row>
    <row r="422" spans="11:11" s="39" customFormat="1" ht="15">
      <c r="K422" s="38"/>
    </row>
    <row r="423" spans="11:11" s="39" customFormat="1" ht="15">
      <c r="K423" s="38"/>
    </row>
    <row r="424" spans="11:11" s="39" customFormat="1" ht="15">
      <c r="K424" s="38"/>
    </row>
    <row r="425" spans="11:11" s="39" customFormat="1" ht="15">
      <c r="K425" s="38"/>
    </row>
    <row r="426" spans="11:11" s="39" customFormat="1" ht="15">
      <c r="K426" s="38"/>
    </row>
    <row r="427" spans="11:11" s="39" customFormat="1" ht="15">
      <c r="K427" s="38"/>
    </row>
    <row r="428" spans="11:11" s="39" customFormat="1" ht="15">
      <c r="K428" s="38"/>
    </row>
    <row r="429" spans="11:11" s="39" customFormat="1" ht="15">
      <c r="K429" s="38"/>
    </row>
    <row r="430" spans="11:11" s="39" customFormat="1" ht="15">
      <c r="K430" s="38"/>
    </row>
    <row r="431" spans="11:11" s="39" customFormat="1" ht="15">
      <c r="K431" s="38"/>
    </row>
    <row r="432" spans="11:11" s="39" customFormat="1" ht="15">
      <c r="K432" s="38"/>
    </row>
    <row r="433" spans="11:11" s="39" customFormat="1" ht="15">
      <c r="K433" s="38"/>
    </row>
    <row r="434" spans="11:11" s="39" customFormat="1" ht="15">
      <c r="K434" s="38"/>
    </row>
    <row r="435" spans="11:11" s="39" customFormat="1" ht="15">
      <c r="K435" s="38"/>
    </row>
    <row r="436" spans="11:11" s="39" customFormat="1" ht="15">
      <c r="K436" s="38"/>
    </row>
    <row r="437" spans="11:11" s="39" customFormat="1" ht="15">
      <c r="K437" s="38"/>
    </row>
    <row r="438" spans="11:11" s="39" customFormat="1" ht="15">
      <c r="K438" s="38"/>
    </row>
    <row r="439" spans="11:11" s="39" customFormat="1" ht="15">
      <c r="K439" s="38"/>
    </row>
    <row r="440" spans="11:11" s="39" customFormat="1" ht="15">
      <c r="K440" s="38"/>
    </row>
    <row r="441" spans="11:11" s="39" customFormat="1" ht="15">
      <c r="K441" s="38"/>
    </row>
    <row r="442" spans="11:11" s="39" customFormat="1" ht="15">
      <c r="K442" s="38"/>
    </row>
    <row r="443" spans="11:11" s="39" customFormat="1" ht="15">
      <c r="K443" s="38"/>
    </row>
    <row r="444" spans="11:11" s="39" customFormat="1" ht="15">
      <c r="K444" s="38"/>
    </row>
    <row r="445" spans="11:11" s="39" customFormat="1" ht="15">
      <c r="K445" s="38"/>
    </row>
    <row r="446" spans="11:11" s="39" customFormat="1" ht="15">
      <c r="K446" s="38"/>
    </row>
    <row r="447" spans="11:11" s="39" customFormat="1" ht="15">
      <c r="K447" s="38"/>
    </row>
    <row r="448" spans="11:11" s="39" customFormat="1" ht="15">
      <c r="K448" s="38"/>
    </row>
    <row r="449" spans="11:11" s="39" customFormat="1" ht="15">
      <c r="K449" s="38"/>
    </row>
    <row r="450" spans="11:11" s="39" customFormat="1" ht="15">
      <c r="K450" s="38"/>
    </row>
    <row r="451" spans="11:11" s="39" customFormat="1" ht="15">
      <c r="K451" s="38"/>
    </row>
    <row r="452" spans="11:11" s="39" customFormat="1" ht="15">
      <c r="K452" s="38"/>
    </row>
    <row r="453" spans="11:11" s="39" customFormat="1" ht="15">
      <c r="K453" s="38"/>
    </row>
    <row r="454" spans="11:11" s="39" customFormat="1" ht="15">
      <c r="K454" s="38"/>
    </row>
    <row r="455" spans="11:11" s="39" customFormat="1" ht="15">
      <c r="K455" s="38"/>
    </row>
    <row r="456" spans="11:11" s="39" customFormat="1" ht="15">
      <c r="K456" s="38"/>
    </row>
    <row r="457" spans="11:11" s="39" customFormat="1" ht="15">
      <c r="K457" s="38"/>
    </row>
    <row r="458" spans="11:11" s="39" customFormat="1" ht="15">
      <c r="K458" s="38"/>
    </row>
    <row r="459" spans="11:11" s="39" customFormat="1" ht="15">
      <c r="K459" s="38"/>
    </row>
    <row r="460" spans="11:11" s="39" customFormat="1" ht="15">
      <c r="K460" s="38"/>
    </row>
    <row r="461" spans="11:11" s="39" customFormat="1" ht="15">
      <c r="K461" s="38"/>
    </row>
    <row r="462" spans="11:11" s="39" customFormat="1" ht="15">
      <c r="K462" s="38"/>
    </row>
    <row r="463" spans="11:11" s="39" customFormat="1" ht="15">
      <c r="K463" s="38"/>
    </row>
    <row r="464" spans="11:11" s="39" customFormat="1" ht="15">
      <c r="K464" s="38"/>
    </row>
    <row r="465" spans="11:11" s="39" customFormat="1" ht="15">
      <c r="K465" s="38"/>
    </row>
    <row r="466" spans="11:11" s="39" customFormat="1" ht="15">
      <c r="K466" s="38"/>
    </row>
    <row r="467" spans="11:11" s="39" customFormat="1" ht="15">
      <c r="K467" s="38"/>
    </row>
    <row r="468" spans="11:11" s="39" customFormat="1" ht="15">
      <c r="K468" s="38"/>
    </row>
    <row r="469" spans="11:11" s="39" customFormat="1" ht="15">
      <c r="K469" s="38"/>
    </row>
    <row r="470" spans="11:11" s="39" customFormat="1" ht="15">
      <c r="K470" s="38"/>
    </row>
    <row r="471" spans="11:11" s="39" customFormat="1" ht="15">
      <c r="K471" s="38"/>
    </row>
    <row r="472" spans="11:11" s="39" customFormat="1" ht="15">
      <c r="K472" s="38"/>
    </row>
    <row r="473" spans="11:11" s="39" customFormat="1" ht="15">
      <c r="K473" s="38"/>
    </row>
    <row r="474" spans="11:11" s="39" customFormat="1" ht="15">
      <c r="K474" s="38"/>
    </row>
    <row r="475" spans="11:11" s="39" customFormat="1" ht="15">
      <c r="K475" s="38"/>
    </row>
    <row r="476" spans="11:11" s="39" customFormat="1" ht="15">
      <c r="K476" s="38"/>
    </row>
    <row r="477" spans="11:11" s="39" customFormat="1" ht="15">
      <c r="K477" s="38"/>
    </row>
    <row r="478" spans="11:11" s="39" customFormat="1" ht="15">
      <c r="K478" s="38"/>
    </row>
    <row r="479" spans="11:11" s="39" customFormat="1" ht="15">
      <c r="K479" s="38"/>
    </row>
    <row r="480" spans="11:11" s="39" customFormat="1" ht="15">
      <c r="K480" s="38"/>
    </row>
    <row r="481" spans="11:11" s="39" customFormat="1" ht="15">
      <c r="K481" s="38"/>
    </row>
    <row r="482" spans="11:11" s="39" customFormat="1" ht="15">
      <c r="K482" s="38"/>
    </row>
    <row r="483" spans="11:11" s="39" customFormat="1" ht="15">
      <c r="K483" s="38"/>
    </row>
    <row r="484" spans="11:11" s="39" customFormat="1" ht="15">
      <c r="K484" s="38"/>
    </row>
    <row r="485" spans="11:11" s="39" customFormat="1" ht="15">
      <c r="K485" s="38"/>
    </row>
    <row r="486" spans="11:11" s="39" customFormat="1" ht="15">
      <c r="K486" s="38"/>
    </row>
    <row r="487" spans="11:11" s="39" customFormat="1" ht="15">
      <c r="K487" s="38"/>
    </row>
    <row r="488" spans="11:11" s="39" customFormat="1" ht="15">
      <c r="K488" s="38"/>
    </row>
    <row r="489" spans="11:11" s="39" customFormat="1" ht="15">
      <c r="K489" s="38"/>
    </row>
    <row r="490" spans="11:11" s="39" customFormat="1" ht="15">
      <c r="K490" s="38"/>
    </row>
    <row r="491" spans="11:11" s="39" customFormat="1" ht="15">
      <c r="K491" s="38"/>
    </row>
    <row r="492" spans="11:11" s="39" customFormat="1" ht="15">
      <c r="K492" s="38"/>
    </row>
    <row r="493" spans="11:11" s="39" customFormat="1" ht="15">
      <c r="K493" s="38"/>
    </row>
    <row r="494" spans="11:11" s="39" customFormat="1" ht="15">
      <c r="K494" s="38"/>
    </row>
    <row r="495" spans="11:11" s="39" customFormat="1" ht="15">
      <c r="K495" s="38"/>
    </row>
    <row r="496" spans="11:11" s="39" customFormat="1" ht="15">
      <c r="K496" s="38"/>
    </row>
    <row r="497" spans="11:11" s="39" customFormat="1" ht="15">
      <c r="K497" s="38"/>
    </row>
    <row r="498" spans="11:11" s="39" customFormat="1" ht="15">
      <c r="K498" s="38"/>
    </row>
    <row r="499" spans="11:11" s="39" customFormat="1" ht="15">
      <c r="K499" s="38"/>
    </row>
    <row r="500" spans="11:11" s="39" customFormat="1" ht="15">
      <c r="K500" s="38"/>
    </row>
    <row r="501" spans="11:11" s="39" customFormat="1" ht="15">
      <c r="K501" s="38"/>
    </row>
    <row r="502" spans="11:11" s="39" customFormat="1" ht="15">
      <c r="K502" s="38"/>
    </row>
    <row r="503" spans="11:11" s="39" customFormat="1" ht="15">
      <c r="K503" s="38"/>
    </row>
    <row r="504" spans="11:11" s="39" customFormat="1" ht="15">
      <c r="K504" s="38"/>
    </row>
    <row r="505" spans="11:11" s="39" customFormat="1" ht="15">
      <c r="K505" s="38"/>
    </row>
    <row r="506" spans="11:11" s="39" customFormat="1" ht="15">
      <c r="K506" s="38"/>
    </row>
    <row r="507" spans="11:11" s="39" customFormat="1" ht="15">
      <c r="K507" s="38"/>
    </row>
    <row r="508" spans="11:11" s="39" customFormat="1" ht="15">
      <c r="K508" s="38"/>
    </row>
    <row r="509" spans="11:11" s="39" customFormat="1" ht="15">
      <c r="K509" s="38"/>
    </row>
    <row r="510" spans="11:11" s="39" customFormat="1" ht="15">
      <c r="K510" s="38"/>
    </row>
    <row r="511" spans="11:11" s="39" customFormat="1" ht="15">
      <c r="K511" s="38"/>
    </row>
    <row r="512" spans="11:11" s="39" customFormat="1" ht="15">
      <c r="K512" s="38"/>
    </row>
    <row r="513" spans="11:11" s="39" customFormat="1" ht="15">
      <c r="K513" s="38"/>
    </row>
    <row r="514" spans="11:11" s="39" customFormat="1" ht="15">
      <c r="K514" s="38"/>
    </row>
    <row r="515" spans="11:11" s="39" customFormat="1" ht="15">
      <c r="K515" s="38"/>
    </row>
    <row r="516" spans="11:11" s="39" customFormat="1" ht="15">
      <c r="K516" s="38"/>
    </row>
    <row r="517" spans="11:11" s="39" customFormat="1" ht="15">
      <c r="K517" s="38"/>
    </row>
    <row r="518" spans="11:11" s="39" customFormat="1" ht="15">
      <c r="K518" s="38"/>
    </row>
    <row r="519" spans="11:11" s="39" customFormat="1" ht="15">
      <c r="K519" s="38"/>
    </row>
    <row r="520" spans="11:11" s="39" customFormat="1" ht="15">
      <c r="K520" s="38"/>
    </row>
    <row r="521" spans="11:11" s="39" customFormat="1" ht="15">
      <c r="K521" s="38"/>
    </row>
    <row r="522" spans="11:11" s="39" customFormat="1" ht="15">
      <c r="K522" s="38"/>
    </row>
    <row r="523" spans="11:11" s="39" customFormat="1" ht="15">
      <c r="K523" s="38"/>
    </row>
    <row r="524" spans="11:11" s="39" customFormat="1" ht="15">
      <c r="K524" s="38"/>
    </row>
    <row r="525" spans="11:11" s="39" customFormat="1" ht="15">
      <c r="K525" s="38"/>
    </row>
    <row r="526" spans="11:11" s="39" customFormat="1" ht="15">
      <c r="K526" s="38"/>
    </row>
    <row r="527" spans="11:11" s="39" customFormat="1" ht="15">
      <c r="K527" s="38"/>
    </row>
    <row r="528" spans="11:11" s="39" customFormat="1" ht="15">
      <c r="K528" s="38"/>
    </row>
    <row r="529" spans="11:11" s="39" customFormat="1" ht="15">
      <c r="K529" s="38"/>
    </row>
    <row r="530" spans="11:11" s="39" customFormat="1" ht="15">
      <c r="K530" s="38"/>
    </row>
    <row r="531" spans="11:11" s="39" customFormat="1" ht="15">
      <c r="K531" s="38"/>
    </row>
    <row r="532" spans="11:11" s="39" customFormat="1" ht="15">
      <c r="K532" s="38"/>
    </row>
    <row r="533" spans="11:11" s="39" customFormat="1" ht="15">
      <c r="K533" s="38"/>
    </row>
    <row r="534" spans="11:11" s="39" customFormat="1" ht="15">
      <c r="K534" s="38"/>
    </row>
    <row r="535" spans="11:11" s="39" customFormat="1" ht="15">
      <c r="K535" s="38"/>
    </row>
    <row r="536" spans="11:11" s="39" customFormat="1" ht="15">
      <c r="K536" s="38"/>
    </row>
    <row r="537" spans="11:11" s="39" customFormat="1" ht="15">
      <c r="K537" s="38"/>
    </row>
    <row r="538" spans="11:11" s="39" customFormat="1" ht="15">
      <c r="K538" s="38"/>
    </row>
    <row r="539" spans="11:11" s="39" customFormat="1" ht="15">
      <c r="K539" s="38"/>
    </row>
    <row r="540" spans="11:11" s="39" customFormat="1" ht="15">
      <c r="K540" s="38"/>
    </row>
    <row r="541" spans="11:11" s="39" customFormat="1" ht="15">
      <c r="K541" s="38"/>
    </row>
    <row r="542" spans="11:11" s="39" customFormat="1" ht="15">
      <c r="K542" s="38"/>
    </row>
    <row r="543" spans="11:11" s="39" customFormat="1" ht="15">
      <c r="K543" s="38"/>
    </row>
    <row r="544" spans="11:11" s="39" customFormat="1" ht="15">
      <c r="K544" s="38"/>
    </row>
    <row r="545" spans="11:11" s="39" customFormat="1" ht="15">
      <c r="K545" s="38"/>
    </row>
    <row r="546" spans="11:11" s="39" customFormat="1" ht="15">
      <c r="K546" s="38"/>
    </row>
    <row r="547" spans="11:11" s="39" customFormat="1" ht="15">
      <c r="K547" s="38"/>
    </row>
    <row r="548" spans="11:11" s="39" customFormat="1" ht="15">
      <c r="K548" s="38"/>
    </row>
    <row r="549" spans="11:11" s="39" customFormat="1" ht="15">
      <c r="K549" s="38"/>
    </row>
    <row r="550" spans="11:11" s="39" customFormat="1" ht="15">
      <c r="K550" s="38"/>
    </row>
    <row r="551" spans="11:11" s="39" customFormat="1" ht="15">
      <c r="K551" s="38"/>
    </row>
    <row r="552" spans="11:11" s="39" customFormat="1" ht="15">
      <c r="K552" s="38"/>
    </row>
    <row r="553" spans="11:11" s="39" customFormat="1" ht="15">
      <c r="K553" s="38"/>
    </row>
    <row r="554" spans="11:11" s="39" customFormat="1" ht="15">
      <c r="K554" s="38"/>
    </row>
    <row r="555" spans="11:11" s="39" customFormat="1" ht="15">
      <c r="K555" s="38"/>
    </row>
    <row r="556" spans="11:11" s="39" customFormat="1" ht="15">
      <c r="K556" s="38"/>
    </row>
    <row r="557" spans="11:11" s="39" customFormat="1" ht="15">
      <c r="K557" s="38"/>
    </row>
    <row r="558" spans="11:11" s="39" customFormat="1" ht="15">
      <c r="K558" s="38"/>
    </row>
    <row r="559" spans="11:11" s="39" customFormat="1" ht="15">
      <c r="K559" s="38"/>
    </row>
    <row r="560" spans="11:11" s="39" customFormat="1" ht="15">
      <c r="K560" s="38"/>
    </row>
    <row r="561" spans="11:11" s="39" customFormat="1" ht="15">
      <c r="K561" s="38"/>
    </row>
    <row r="562" spans="11:11" s="39" customFormat="1" ht="15">
      <c r="K562" s="38"/>
    </row>
    <row r="563" spans="11:11" s="39" customFormat="1" ht="15">
      <c r="K563" s="38"/>
    </row>
    <row r="564" spans="11:11" s="39" customFormat="1" ht="15">
      <c r="K564" s="38"/>
    </row>
    <row r="565" spans="11:11" s="39" customFormat="1" ht="15">
      <c r="K565" s="38"/>
    </row>
    <row r="566" spans="11:11" s="39" customFormat="1" ht="15">
      <c r="K566" s="38"/>
    </row>
    <row r="567" spans="11:11" s="39" customFormat="1" ht="15">
      <c r="K567" s="38"/>
    </row>
    <row r="568" spans="11:11" s="39" customFormat="1" ht="15">
      <c r="K568" s="38"/>
    </row>
    <row r="569" spans="11:11" s="39" customFormat="1" ht="15">
      <c r="K569" s="38"/>
    </row>
    <row r="570" spans="11:11" s="39" customFormat="1" ht="15">
      <c r="K570" s="38"/>
    </row>
    <row r="571" spans="11:11" s="39" customFormat="1" ht="15">
      <c r="K571" s="38"/>
    </row>
    <row r="572" spans="11:11" s="39" customFormat="1" ht="15">
      <c r="K572" s="38"/>
    </row>
    <row r="573" spans="11:11" s="39" customFormat="1" ht="15">
      <c r="K573" s="38"/>
    </row>
    <row r="574" spans="11:11" s="39" customFormat="1" ht="15">
      <c r="K574" s="38"/>
    </row>
    <row r="575" spans="11:11" s="39" customFormat="1" ht="15">
      <c r="K575" s="38"/>
    </row>
    <row r="576" spans="11:11" s="39" customFormat="1" ht="15">
      <c r="K576" s="38"/>
    </row>
    <row r="577" spans="11:11" s="39" customFormat="1" ht="15">
      <c r="K577" s="38"/>
    </row>
    <row r="578" spans="11:11" s="39" customFormat="1" ht="15">
      <c r="K578" s="38"/>
    </row>
    <row r="579" spans="11:11" s="39" customFormat="1" ht="15">
      <c r="K579" s="38"/>
    </row>
    <row r="580" spans="11:11" s="39" customFormat="1" ht="15">
      <c r="K580" s="38"/>
    </row>
    <row r="581" spans="11:11" s="39" customFormat="1" ht="15">
      <c r="K581" s="38"/>
    </row>
    <row r="582" spans="11:11" s="39" customFormat="1" ht="15">
      <c r="K582" s="38"/>
    </row>
    <row r="583" spans="11:11" s="39" customFormat="1" ht="15">
      <c r="K583" s="38"/>
    </row>
    <row r="584" spans="11:11" s="39" customFormat="1" ht="15">
      <c r="K584" s="38"/>
    </row>
    <row r="585" spans="11:11" s="39" customFormat="1" ht="15">
      <c r="K585" s="38"/>
    </row>
    <row r="586" spans="11:11" s="39" customFormat="1" ht="15">
      <c r="K586" s="38"/>
    </row>
    <row r="587" spans="11:11" s="39" customFormat="1" ht="15">
      <c r="K587" s="38"/>
    </row>
    <row r="588" spans="11:11" s="39" customFormat="1" ht="15">
      <c r="K588" s="38"/>
    </row>
    <row r="589" spans="11:11" s="39" customFormat="1" ht="15">
      <c r="K589" s="38"/>
    </row>
    <row r="590" spans="11:11" s="39" customFormat="1" ht="15">
      <c r="K590" s="38"/>
    </row>
    <row r="591" spans="11:11" s="39" customFormat="1" ht="15">
      <c r="K591" s="38"/>
    </row>
    <row r="592" spans="11:11" s="39" customFormat="1" ht="15">
      <c r="K592" s="38"/>
    </row>
    <row r="593" spans="11:11" s="39" customFormat="1" ht="15">
      <c r="K593" s="38"/>
    </row>
    <row r="594" spans="11:11" s="39" customFormat="1" ht="15">
      <c r="K594" s="38"/>
    </row>
    <row r="595" spans="11:11" s="39" customFormat="1" ht="15">
      <c r="K595" s="38"/>
    </row>
    <row r="596" spans="11:11" s="39" customFormat="1" ht="15">
      <c r="K596" s="38"/>
    </row>
    <row r="597" spans="11:11" s="39" customFormat="1" ht="15">
      <c r="K597" s="38"/>
    </row>
    <row r="598" spans="11:11" s="39" customFormat="1" ht="15">
      <c r="K598" s="38"/>
    </row>
    <row r="599" spans="11:11" s="39" customFormat="1" ht="15">
      <c r="K599" s="38"/>
    </row>
    <row r="600" spans="11:11" s="39" customFormat="1" ht="15">
      <c r="K600" s="38"/>
    </row>
    <row r="601" spans="11:11" s="39" customFormat="1" ht="15">
      <c r="K601" s="38"/>
    </row>
    <row r="602" spans="11:11" s="39" customFormat="1" ht="15">
      <c r="K602" s="38"/>
    </row>
    <row r="603" spans="11:11" s="39" customFormat="1" ht="15">
      <c r="K603" s="38"/>
    </row>
    <row r="604" spans="11:11" s="39" customFormat="1" ht="15">
      <c r="K604" s="38"/>
    </row>
    <row r="605" spans="11:11" s="39" customFormat="1" ht="15">
      <c r="K605" s="38"/>
    </row>
    <row r="606" spans="11:11" s="39" customFormat="1" ht="15">
      <c r="K606" s="38"/>
    </row>
    <row r="607" spans="11:11" s="39" customFormat="1" ht="15">
      <c r="K607" s="38"/>
    </row>
    <row r="608" spans="11:11" s="39" customFormat="1" ht="15">
      <c r="K608" s="38"/>
    </row>
    <row r="609" spans="11:11" s="39" customFormat="1" ht="15">
      <c r="K609" s="38"/>
    </row>
    <row r="610" spans="11:11" s="39" customFormat="1" ht="15">
      <c r="K610" s="38"/>
    </row>
    <row r="611" spans="11:11" s="39" customFormat="1" ht="15">
      <c r="K611" s="38"/>
    </row>
    <row r="612" spans="11:11" s="39" customFormat="1" ht="15">
      <c r="K612" s="38"/>
    </row>
    <row r="613" spans="11:11" s="39" customFormat="1" ht="15">
      <c r="K613" s="38"/>
    </row>
    <row r="614" spans="11:11" s="39" customFormat="1" ht="15">
      <c r="K614" s="38"/>
    </row>
    <row r="615" spans="11:11" s="39" customFormat="1" ht="15">
      <c r="K615" s="38"/>
    </row>
    <row r="616" spans="11:11" s="39" customFormat="1" ht="15">
      <c r="K616" s="38"/>
    </row>
    <row r="617" spans="11:11" s="39" customFormat="1" ht="15">
      <c r="K617" s="38"/>
    </row>
    <row r="618" spans="11:11" s="39" customFormat="1" ht="15">
      <c r="K618" s="38"/>
    </row>
    <row r="619" spans="11:11" s="39" customFormat="1" ht="15">
      <c r="K619" s="38"/>
    </row>
    <row r="620" spans="11:11" s="39" customFormat="1" ht="15">
      <c r="K620" s="38"/>
    </row>
    <row r="621" spans="11:11" s="39" customFormat="1" ht="15">
      <c r="K621" s="38"/>
    </row>
    <row r="622" spans="11:11" s="39" customFormat="1" ht="15">
      <c r="K622" s="38"/>
    </row>
    <row r="623" spans="11:11" s="39" customFormat="1" ht="15">
      <c r="K623" s="38"/>
    </row>
    <row r="624" spans="11:11" s="39" customFormat="1" ht="15">
      <c r="K624" s="38"/>
    </row>
    <row r="625" spans="11:11" s="39" customFormat="1" ht="15">
      <c r="K625" s="38"/>
    </row>
    <row r="626" spans="11:11" s="39" customFormat="1" ht="15">
      <c r="K626" s="38"/>
    </row>
    <row r="627" spans="11:11" s="39" customFormat="1" ht="15">
      <c r="K627" s="38"/>
    </row>
    <row r="628" spans="11:11" s="39" customFormat="1" ht="15">
      <c r="K628" s="38"/>
    </row>
    <row r="629" spans="11:11" s="39" customFormat="1" ht="15">
      <c r="K629" s="38"/>
    </row>
    <row r="630" spans="11:11" s="39" customFormat="1" ht="15">
      <c r="K630" s="38"/>
    </row>
    <row r="631" spans="11:11" s="39" customFormat="1" ht="15">
      <c r="K631" s="38"/>
    </row>
    <row r="632" spans="11:11" s="39" customFormat="1" ht="15">
      <c r="K632" s="38"/>
    </row>
    <row r="633" spans="11:11" s="39" customFormat="1" ht="15">
      <c r="K633" s="38"/>
    </row>
    <row r="634" spans="11:11" s="39" customFormat="1" ht="15">
      <c r="K634" s="38"/>
    </row>
    <row r="635" spans="11:11" s="39" customFormat="1" ht="15">
      <c r="K635" s="38"/>
    </row>
    <row r="636" spans="11:11" s="39" customFormat="1" ht="15">
      <c r="K636" s="38"/>
    </row>
    <row r="637" spans="11:11" s="39" customFormat="1" ht="15">
      <c r="K637" s="38"/>
    </row>
    <row r="638" spans="11:11" s="39" customFormat="1" ht="15">
      <c r="K638" s="38"/>
    </row>
    <row r="639" spans="11:11" s="39" customFormat="1" ht="15">
      <c r="K639" s="38"/>
    </row>
    <row r="640" spans="11:11" s="39" customFormat="1" ht="15">
      <c r="K640" s="38"/>
    </row>
    <row r="641" spans="11:11" s="39" customFormat="1" ht="15">
      <c r="K641" s="38"/>
    </row>
    <row r="642" spans="11:11" s="39" customFormat="1" ht="15">
      <c r="K642" s="38"/>
    </row>
    <row r="643" spans="11:11" s="39" customFormat="1" ht="15">
      <c r="K643" s="38"/>
    </row>
    <row r="644" spans="11:11" s="39" customFormat="1" ht="15">
      <c r="K644" s="38"/>
    </row>
    <row r="645" spans="11:11" s="39" customFormat="1" ht="15">
      <c r="K645" s="38"/>
    </row>
    <row r="646" spans="11:11" s="39" customFormat="1" ht="15">
      <c r="K646" s="38"/>
    </row>
    <row r="647" spans="11:11" s="39" customFormat="1" ht="15">
      <c r="K647" s="38"/>
    </row>
    <row r="648" spans="11:11" s="39" customFormat="1" ht="15">
      <c r="K648" s="38"/>
    </row>
    <row r="649" spans="11:11" s="39" customFormat="1" ht="15">
      <c r="K649" s="38"/>
    </row>
    <row r="650" spans="11:11" s="39" customFormat="1" ht="15">
      <c r="K650" s="38"/>
    </row>
    <row r="651" spans="11:11" s="39" customFormat="1" ht="15">
      <c r="K651" s="38"/>
    </row>
    <row r="652" spans="11:11" s="39" customFormat="1" ht="15">
      <c r="K652" s="38"/>
    </row>
    <row r="653" spans="11:11" s="39" customFormat="1" ht="15">
      <c r="K653" s="38"/>
    </row>
    <row r="654" spans="11:11" s="39" customFormat="1" ht="15">
      <c r="K654" s="38"/>
    </row>
    <row r="655" spans="11:11" s="39" customFormat="1" ht="15">
      <c r="K655" s="38"/>
    </row>
    <row r="656" spans="11:11" s="39" customFormat="1" ht="15">
      <c r="K656" s="38"/>
    </row>
    <row r="657" spans="1:11" s="39" customFormat="1" ht="15">
      <c r="K657" s="38"/>
    </row>
    <row r="658" spans="1:11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</row>
    <row r="659" spans="1:11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</row>
    <row r="660" spans="1:11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</row>
    <row r="661" spans="1:11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</row>
    <row r="662" spans="1:11" s="50" customFormat="1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</row>
    <row r="663" spans="1:11" s="50" customFormat="1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</row>
    <row r="664" spans="1:11" s="50" customFormat="1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</row>
    <row r="665" spans="1:11" s="50" customFormat="1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</row>
    <row r="666" spans="1:11" s="50" customFormat="1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</row>
  </sheetData>
  <mergeCells count="157">
    <mergeCell ref="A120:H120"/>
    <mergeCell ref="I120:J120"/>
    <mergeCell ref="A114:C114"/>
    <mergeCell ref="D114:E114"/>
    <mergeCell ref="F114:G114"/>
    <mergeCell ref="A118:G118"/>
    <mergeCell ref="I118:J118"/>
    <mergeCell ref="I119:J119"/>
    <mergeCell ref="I106:J106"/>
    <mergeCell ref="A113:C113"/>
    <mergeCell ref="D113:E113"/>
    <mergeCell ref="F113:G113"/>
    <mergeCell ref="A117:C117"/>
    <mergeCell ref="D117:E117"/>
    <mergeCell ref="F117:G117"/>
    <mergeCell ref="A111:G111"/>
    <mergeCell ref="I111:J111"/>
    <mergeCell ref="A110:C110"/>
    <mergeCell ref="D110:E110"/>
    <mergeCell ref="F110:G110"/>
    <mergeCell ref="A108:C108"/>
    <mergeCell ref="A116:C116"/>
    <mergeCell ref="D116:E116"/>
    <mergeCell ref="F116:G116"/>
    <mergeCell ref="B97:G97"/>
    <mergeCell ref="A99:H99"/>
    <mergeCell ref="I99:J99"/>
    <mergeCell ref="A102:H103"/>
    <mergeCell ref="I102:J102"/>
    <mergeCell ref="I103:J103"/>
    <mergeCell ref="A92:C92"/>
    <mergeCell ref="E92:F92"/>
    <mergeCell ref="I92:J92"/>
    <mergeCell ref="A93:C93"/>
    <mergeCell ref="E93:F93"/>
    <mergeCell ref="I93:J93"/>
    <mergeCell ref="E91:F91"/>
    <mergeCell ref="I91:J91"/>
    <mergeCell ref="A84:B84"/>
    <mergeCell ref="D84:F84"/>
    <mergeCell ref="G84:H84"/>
    <mergeCell ref="A85:B85"/>
    <mergeCell ref="D85:F85"/>
    <mergeCell ref="G85:H85"/>
    <mergeCell ref="A95:G95"/>
    <mergeCell ref="H95:J95"/>
    <mergeCell ref="D79:E79"/>
    <mergeCell ref="F79:G79"/>
    <mergeCell ref="A80:B80"/>
    <mergeCell ref="D80:E80"/>
    <mergeCell ref="F80:G80"/>
    <mergeCell ref="A89:C89"/>
    <mergeCell ref="E89:F89"/>
    <mergeCell ref="I89:J89"/>
    <mergeCell ref="E90:F90"/>
    <mergeCell ref="I90:J90"/>
    <mergeCell ref="A78:B78"/>
    <mergeCell ref="D78:E78"/>
    <mergeCell ref="F78:G78"/>
    <mergeCell ref="A64:C64"/>
    <mergeCell ref="D64:E64"/>
    <mergeCell ref="F64:G64"/>
    <mergeCell ref="A65:C65"/>
    <mergeCell ref="D65:E65"/>
    <mergeCell ref="F65:G65"/>
    <mergeCell ref="A67:C67"/>
    <mergeCell ref="D67:E67"/>
    <mergeCell ref="F67:G67"/>
    <mergeCell ref="A68:G68"/>
    <mergeCell ref="A66:C66"/>
    <mergeCell ref="D66:E66"/>
    <mergeCell ref="F66:G66"/>
    <mergeCell ref="I56:J56"/>
    <mergeCell ref="I58:J58"/>
    <mergeCell ref="I60:J60"/>
    <mergeCell ref="I62:J62"/>
    <mergeCell ref="I69:J69"/>
    <mergeCell ref="A70:H70"/>
    <mergeCell ref="I70:J70"/>
    <mergeCell ref="B72:G72"/>
    <mergeCell ref="A73:I73"/>
    <mergeCell ref="I68:J68"/>
    <mergeCell ref="I49:J49"/>
    <mergeCell ref="A52:H53"/>
    <mergeCell ref="I52:J52"/>
    <mergeCell ref="I53:J53"/>
    <mergeCell ref="A46:B46"/>
    <mergeCell ref="D46:G46"/>
    <mergeCell ref="D47:G47"/>
    <mergeCell ref="I47:J47"/>
    <mergeCell ref="A48:B48"/>
    <mergeCell ref="D48:G48"/>
    <mergeCell ref="I48:J48"/>
    <mergeCell ref="A40:H40"/>
    <mergeCell ref="A41:G41"/>
    <mergeCell ref="A42:G42"/>
    <mergeCell ref="I43:J43"/>
    <mergeCell ref="A32:H32"/>
    <mergeCell ref="I32:J32"/>
    <mergeCell ref="I33:J33"/>
    <mergeCell ref="I34:J34"/>
    <mergeCell ref="I35:J35"/>
    <mergeCell ref="I38:J38"/>
    <mergeCell ref="A25:D25"/>
    <mergeCell ref="F25:G25"/>
    <mergeCell ref="I25:J25"/>
    <mergeCell ref="A28:G28"/>
    <mergeCell ref="H28:J28"/>
    <mergeCell ref="B30:G30"/>
    <mergeCell ref="A23:D23"/>
    <mergeCell ref="F23:G23"/>
    <mergeCell ref="I23:J23"/>
    <mergeCell ref="A24:D24"/>
    <mergeCell ref="F24:G24"/>
    <mergeCell ref="I24:J24"/>
    <mergeCell ref="I22:J22"/>
    <mergeCell ref="A14:B14"/>
    <mergeCell ref="D14:E14"/>
    <mergeCell ref="F14:G14"/>
    <mergeCell ref="D16:E16"/>
    <mergeCell ref="F16:G16"/>
    <mergeCell ref="D15:E15"/>
    <mergeCell ref="F15:G15"/>
    <mergeCell ref="A16:B16"/>
    <mergeCell ref="F13:G13"/>
    <mergeCell ref="A11:B11"/>
    <mergeCell ref="D11:E11"/>
    <mergeCell ref="F11:G11"/>
    <mergeCell ref="A17:B17"/>
    <mergeCell ref="D17:E17"/>
    <mergeCell ref="F17:G17"/>
    <mergeCell ref="A22:D22"/>
    <mergeCell ref="F22:G22"/>
    <mergeCell ref="A115:C115"/>
    <mergeCell ref="D115:E115"/>
    <mergeCell ref="F115:G115"/>
    <mergeCell ref="D108:E108"/>
    <mergeCell ref="F108:G108"/>
    <mergeCell ref="A109:C109"/>
    <mergeCell ref="D109:E109"/>
    <mergeCell ref="F109:G109"/>
    <mergeCell ref="A1:J1"/>
    <mergeCell ref="A2:I2"/>
    <mergeCell ref="A3:J3"/>
    <mergeCell ref="B5:G5"/>
    <mergeCell ref="A6:I6"/>
    <mergeCell ref="A10:B10"/>
    <mergeCell ref="D10:E10"/>
    <mergeCell ref="F10:G10"/>
    <mergeCell ref="A77:B77"/>
    <mergeCell ref="D77:E77"/>
    <mergeCell ref="F77:G77"/>
    <mergeCell ref="A12:B12"/>
    <mergeCell ref="D12:E12"/>
    <mergeCell ref="F12:G12"/>
    <mergeCell ref="A13:B13"/>
    <mergeCell ref="D13:E13"/>
  </mergeCells>
  <pageMargins left="0.68" right="0.16" top="0.4" bottom="0.49" header="0.35" footer="0.71"/>
  <pageSetup paperSize="9" scale="62" orientation="portrait" r:id="rId1"/>
  <headerFooter alignWithMargins="0"/>
  <rowBreaks count="1" manualBreakCount="1">
    <brk id="7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Рисунок" ma:contentTypeID="0x010102004E9B62D1854D0248959100C665259F48" ma:contentTypeVersion="" ma:contentTypeDescription="Отправка изображения или фотографии." ma:contentTypeScope="" ma:versionID="281b04bc5c4615d508deb3eec3a0a9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37c583086de15f3754fce8616d417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Ширина рисунка" ma:internalName="ImageWidth" ma:readOnly="true">
      <xsd:simpleType>
        <xsd:restriction base="dms:Unknown"/>
      </xsd:simpleType>
    </xsd:element>
    <xsd:element name="ImageHeight" ma:index="12" nillable="true" ma:displayName="Высота рисунка" ma:internalName="ImageHeight" ma:readOnly="true">
      <xsd:simpleType>
        <xsd:restriction base="dms:Unknown"/>
      </xsd:simpleType>
    </xsd:element>
    <xsd:element name="ImageCreateDate" ma:index="13" nillable="true" ma:displayName="Дата создания рисунка" ma:format="DateTime" ma:hidden="true" ma:internalName="ImageCreateDate">
      <xsd:simpleType>
        <xsd:restriction base="dms:DateTime"/>
      </xsd:simpleType>
    </xsd:element>
    <xsd:element name="Description" ma:index="14" nillable="true" ma:displayName="Описание" ma:description="Используется в качестве замещающего текста для рисунка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Эскиз существует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Изображение для просмотра существует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URL-адрес изображения для просмотра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8" ma:displayName="Название"/>
        <xsd:element ref="dc:subject" minOccurs="0" maxOccurs="1"/>
        <xsd:element ref="dc:description" minOccurs="0" maxOccurs="1"/>
        <xsd:element name="keywords" minOccurs="0" maxOccurs="1" type="xsd:string" ma:index="20" ma:displayName="Ключевые слова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166309-1116-4A6A-BA99-1725B8B14AA3}"/>
</file>

<file path=customXml/itemProps2.xml><?xml version="1.0" encoding="utf-8"?>
<ds:datastoreItem xmlns:ds="http://schemas.openxmlformats.org/officeDocument/2006/customXml" ds:itemID="{ED80CDAC-6D1E-49E2-AC15-5AF0A666C4C9}"/>
</file>

<file path=customXml/itemProps3.xml><?xml version="1.0" encoding="utf-8"?>
<ds:datastoreItem xmlns:ds="http://schemas.openxmlformats.org/officeDocument/2006/customXml" ds:itemID="{3BB5139D-DD06-4371-8F1F-8E2B2658D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 1 </vt:lpstr>
      <vt:lpstr>Лист2 </vt:lpstr>
      <vt:lpstr>Расчет на 2021</vt:lpstr>
      <vt:lpstr>'Лист 1 '!Заголовки_для_печати</vt:lpstr>
      <vt:lpstr>'Лист2 '!Заголовки_для_печати</vt:lpstr>
      <vt:lpstr>'Лист 1 '!Область_печати</vt:lpstr>
      <vt:lpstr>'Лист2 '!Область_печати</vt:lpstr>
      <vt:lpstr>'Расчет на 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2006-09-16T00:00:00Z</dcterms:created>
  <dcterms:modified xsi:type="dcterms:W3CDTF">2020-12-27T10:12:02Z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0x010102004E9B62D1854D0248959100C665259F48</vt:lpwstr>
  </property>
  <property fmtid="{D5CDD505-2E9C-101B-9397-08002B2CF9AE}" pid="3" name="vti_description">
    <vt:lpwstr/>
  </property>
</Properties>
</file>